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FERTA SPECJALNA" sheetId="1" r:id="rId1"/>
  </sheets>
  <definedNames>
    <definedName name="_xlnm.Print_Area" localSheetId="0">'OFERTA SPECJALNA'!$A$1:$I$38</definedName>
    <definedName name="_xlnm__FilterDatabase_1">'OFERTA SPECJALNA'!$D$9:$D$23</definedName>
    <definedName name="_xlnm__FilterDatabase" localSheetId="0">'OFERTA SPECJALNA'!$D$9:$D$23</definedName>
  </definedNames>
  <calcPr fullCalcOnLoad="1"/>
</workbook>
</file>

<file path=xl/sharedStrings.xml><?xml version="1.0" encoding="utf-8"?>
<sst xmlns="http://schemas.openxmlformats.org/spreadsheetml/2006/main" count="174" uniqueCount="129">
  <si>
    <t>OFERTA SPECJALNA L'OREAL / MAYBELLINE/MAXFACTOR/REVLON/SPECIAL OFFER</t>
  </si>
  <si>
    <t xml:space="preserve">OFERTA SPECJALNA: </t>
  </si>
  <si>
    <t>KWIECIEŃ 2018</t>
  </si>
  <si>
    <t>EAN</t>
  </si>
  <si>
    <t>foto</t>
  </si>
  <si>
    <t>RODZAJ</t>
  </si>
  <si>
    <t>OPIS</t>
  </si>
  <si>
    <t>CENA NETTO PLN</t>
  </si>
  <si>
    <t>NETTO EUR</t>
  </si>
  <si>
    <t>ZAMAWIAM</t>
  </si>
  <si>
    <t>WARTOŚĆ</t>
  </si>
  <si>
    <t>MAGAZYN</t>
  </si>
  <si>
    <t>DOSTAWA</t>
  </si>
  <si>
    <t>RAZEM</t>
  </si>
  <si>
    <t>TUSZE</t>
  </si>
  <si>
    <t>MASKARA  2x6ML</t>
  </si>
  <si>
    <t>L'oreal Double Extension Beauty Tube Black Mascara</t>
  </si>
  <si>
    <t>MASKARA  14ML</t>
  </si>
  <si>
    <t>L'oreal Maskara False Lash X Fiber Black</t>
  </si>
  <si>
    <t>MASKARA 10,5ML</t>
  </si>
  <si>
    <t>L'oreal False Lash Architect 4D Effect Mascara Black</t>
  </si>
  <si>
    <t>MASKARA  9ML</t>
  </si>
  <si>
    <t>L'oreal False Lash Telescopic Mascara Magnetic Black</t>
  </si>
  <si>
    <t>MASKARA  9,2ML</t>
  </si>
  <si>
    <t>L'oreal Volume Million Lashes Mascsara Extra Black</t>
  </si>
  <si>
    <t>L'oreal  Volume Million Lashes Mascara Black</t>
  </si>
  <si>
    <t>MASKARA 9ML</t>
  </si>
  <si>
    <t>L'oreal Volume Million Lashes So Couture Black</t>
  </si>
  <si>
    <t>L'oreal Volume Million Lashes Fatale Mascara Black</t>
  </si>
  <si>
    <t>MASKARA  8,5ML</t>
  </si>
  <si>
    <t>L'oreal Mega Volume Miss Manga Mascara  Black</t>
  </si>
  <si>
    <t>L'oreal Mega Volume Collagene 24h Mascara Extra Black</t>
  </si>
  <si>
    <t>0000030101692</t>
  </si>
  <si>
    <t>MASKARA  9,6ML</t>
  </si>
  <si>
    <t>Maybelline Mascara Volum Express Rocket Black</t>
  </si>
  <si>
    <t>MASKARA  9,4ML</t>
  </si>
  <si>
    <t>Maybelline Lash Sensational  Multiplying Waterproof Black</t>
  </si>
  <si>
    <t>MASKARA 9,5ML</t>
  </si>
  <si>
    <t>Maybelline Lash Sensational Luscious Black</t>
  </si>
  <si>
    <t>0000030079236</t>
  </si>
  <si>
    <t>MASKARA 10ML</t>
  </si>
  <si>
    <t>Maybelline The Colossal Volum Express Waterproof  Black</t>
  </si>
  <si>
    <t>0000030143265</t>
  </si>
  <si>
    <t>MASKARA  9,5ML</t>
  </si>
  <si>
    <t>Maybelline The Colossal Big Shot  Volum Express  Very Black</t>
  </si>
  <si>
    <t xml:space="preserve">3600531287832
</t>
  </si>
  <si>
    <t>Maybelline Falsies Push Up Drama Very Black</t>
  </si>
  <si>
    <t>PODKŁADY</t>
  </si>
  <si>
    <t>PODKŁAD MUSS 18ML</t>
  </si>
  <si>
    <t>Maybelline New York Dream Matte Mousse Foundation 010 Ivory</t>
  </si>
  <si>
    <t>Maybelline New York Dream Matte Mousse Foundation 020 Cameo</t>
  </si>
  <si>
    <t>Maybelline New York Dream Matte Mousse Foundation 021 Nude</t>
  </si>
  <si>
    <t>Maybelline New York Dream Matte Mousse Foundation 030 Sand</t>
  </si>
  <si>
    <t>Maybelline New York Dream Matte Mousse Foundation 040 Fawn</t>
  </si>
  <si>
    <t>TOTAL:</t>
  </si>
  <si>
    <t>EUR NETTO</t>
  </si>
  <si>
    <t>STAN MAG.</t>
  </si>
  <si>
    <t>CENA PLN</t>
  </si>
  <si>
    <t>50671304</t>
  </si>
  <si>
    <t>MF 2000 Calorie Dramatic Volume Black</t>
  </si>
  <si>
    <t>5013965382062</t>
  </si>
  <si>
    <t>MF 2000 Calorie Dramatic Volume Black Waterproof</t>
  </si>
  <si>
    <t>5011321471900</t>
  </si>
  <si>
    <t>MASKARA  13,1ML</t>
  </si>
  <si>
    <t>MF False Lash Effect Black</t>
  </si>
  <si>
    <t>MF False Lash Effect Black Waterproof</t>
  </si>
  <si>
    <t>5011321218642</t>
  </si>
  <si>
    <t>MASKARA 7,2ML</t>
  </si>
  <si>
    <t xml:space="preserve">MF Masterpiece Max Black  </t>
  </si>
  <si>
    <t>5011321164901</t>
  </si>
  <si>
    <t>MASKARA 4,5ML</t>
  </si>
  <si>
    <t xml:space="preserve">MF Masterpiece Volume Black </t>
  </si>
  <si>
    <t>MF Masterpiece Volume Black Waterproof</t>
  </si>
  <si>
    <t>PUDRY</t>
  </si>
  <si>
    <t>50884315</t>
  </si>
  <si>
    <t>PUDER KOMPACT 21G</t>
  </si>
  <si>
    <t>MF Creme Puff 005 Translucent</t>
  </si>
  <si>
    <t>50884339</t>
  </si>
  <si>
    <t>MF Creme Puff 013 Nouveau Beige</t>
  </si>
  <si>
    <t>MF Creme Puff 041 Medium Beige</t>
  </si>
  <si>
    <t>MF Creme Puff 050 Natural</t>
  </si>
  <si>
    <t>50884407</t>
  </si>
  <si>
    <t>MF Creme Puff 053 Tempting Touch</t>
  </si>
  <si>
    <t>MF Creme Puff 055 Candle Glow</t>
  </si>
  <si>
    <t>MF Creme Puff 059 Gay Whisper</t>
  </si>
  <si>
    <t>MF Creme Puff 075 Golden</t>
  </si>
  <si>
    <t>50 884438</t>
  </si>
  <si>
    <t>MF Creme Puff 081 Truli Fair</t>
  </si>
  <si>
    <t>PODKŁAD 35ML</t>
  </si>
  <si>
    <t>MF Lasting Performance Foundation 100 Fair</t>
  </si>
  <si>
    <t>MF Lasting Performance Foundation 101 Ivory Beige</t>
  </si>
  <si>
    <t>MF Lasting Performance Foundation 102 Pastelle</t>
  </si>
  <si>
    <t>MF Lasting Performance Foundation 103 Warm Nude</t>
  </si>
  <si>
    <t>MF Lasting Performance Foundation 104 Warm Almond</t>
  </si>
  <si>
    <t>MF Lasting Performance Foundation 105 Soft Beige</t>
  </si>
  <si>
    <t>MF Lasting Performance Foundation 106 Natural Beige</t>
  </si>
  <si>
    <t>MF Lasting Performance Foundation 109 Natural Bronze</t>
  </si>
  <si>
    <t>MF Lasting Performance Foundation 111 Deep Beige</t>
  </si>
  <si>
    <t>PODKŁAD ROZŚWIETLAJĄCY 30ML</t>
  </si>
  <si>
    <t>MF Skin Lumizer Foundation 30 Porcelain</t>
  </si>
  <si>
    <t>MF Skin Lumizer Foundation 40 Light Ivory</t>
  </si>
  <si>
    <t>ILOŚĆ DOST.</t>
  </si>
  <si>
    <t>CENA PLN NETTO</t>
  </si>
  <si>
    <t>Revlon Colourstay MU Combi/Oily 110  Ivory</t>
  </si>
  <si>
    <t>Revlon Colourstay MU Combi/Oily  150 Buff</t>
  </si>
  <si>
    <t>Revlon Colourstay MU Combi/Oily  180 Sand Beige</t>
  </si>
  <si>
    <t>Revlon Colourstay MU Combi/Oily  220 Natural Beige</t>
  </si>
  <si>
    <t>30997470006</t>
  </si>
  <si>
    <t>Revlon Colourstay MU Combi/Oily 240 Medium  Beige</t>
  </si>
  <si>
    <t>Revlon Colourstay MU Combi/Oily 250 Fresh Beige</t>
  </si>
  <si>
    <t>Revlon Colourstay MU Combi/Oily 300 Golden Beige</t>
  </si>
  <si>
    <t>Revlon Colourstay MU Combi/Oily 310 Warm Golden</t>
  </si>
  <si>
    <t>Revlon Colourstay MU Combi/Oily 320 Thrue Beige</t>
  </si>
  <si>
    <t>Revlon Colourstay MU Combi/Oily 330 Natural Tan</t>
  </si>
  <si>
    <t>Revlon Colourstay MU Combi/Oily 340 Early Tan</t>
  </si>
  <si>
    <t>Revlon Colourstay MU Combi/Oily 350 Rich Tan</t>
  </si>
  <si>
    <t>Revlon Colorstay MU Normal/Dry 110 Ivory</t>
  </si>
  <si>
    <t>Revlon Colorstay MU Normal/Dry 150 Buff</t>
  </si>
  <si>
    <t>Revlon Colorstay MU Normal/Dry 180 Sand Beige</t>
  </si>
  <si>
    <t>Revlon Colorstay MU Normal/Dry 200 Nude</t>
  </si>
  <si>
    <t>Revlon Colorstay MU Normal/Dry 220 Natural Beige</t>
  </si>
  <si>
    <t>309975415070</t>
  </si>
  <si>
    <t>Revlon Colorstay MU Normal/Dry 250 Fresh Beige</t>
  </si>
  <si>
    <t>Revlon Colorstay MU Normal/Dry 320 Thrue Beige</t>
  </si>
  <si>
    <t>Revlon Colorstay MU Normal/Dry 330 Natural Tan</t>
  </si>
  <si>
    <t xml:space="preserve">                                                                                                * koszt wysyłki 13 zł kurier DPD.cost of shipping 18 EUR/30kg BOX </t>
  </si>
  <si>
    <t xml:space="preserve">                                                                                                                                                                       * płatność na podstawie proformy po potwierdzeniu dostepności /wire transfer after quantity confirmation</t>
  </si>
  <si>
    <t xml:space="preserve">                                                                                 * minimum 1000 zł netto/minimum is 300 EUR ORDER</t>
  </si>
  <si>
    <t xml:space="preserve">                                                                          * realizacja 2-3 dni robocze/2-3 days to prepare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</si>
</sst>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#,##0;\-#,##0"/>
    <numFmt numFmtId="167" formatCode="0.00"/>
    <numFmt numFmtId="168" formatCode="MM/D/YYYY"/>
    <numFmt numFmtId="169" formatCode="#,##0.00\ [$zł-415];[RED]\-#,##0.00\ [$zł-415]"/>
    <numFmt numFmtId="170" formatCode="#,##0.00\ [$EUR];[RED]\-#,##0.00\ [$EUR]"/>
    <numFmt numFmtId="171" formatCode="#,##0"/>
  </numFmts>
  <fonts count="26">
    <font>
      <sz val="10"/>
      <name val="Arial"/>
      <family val="0"/>
    </font>
    <font>
      <sz val="10"/>
      <color indexed="9"/>
      <name val="Arial"/>
      <family val="2"/>
    </font>
    <font>
      <sz val="10"/>
      <color indexed="41"/>
      <name val="Arial"/>
      <family val="2"/>
    </font>
    <font>
      <sz val="10"/>
      <color indexed="43"/>
      <name val="Arial"/>
      <family val="2"/>
    </font>
    <font>
      <sz val="10"/>
      <color indexed="26"/>
      <name val="Arial"/>
      <family val="2"/>
    </font>
    <font>
      <sz val="10"/>
      <color indexed="31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i/>
      <sz val="10"/>
      <color indexed="18"/>
      <name val="Arial"/>
      <family val="2"/>
    </font>
    <font>
      <sz val="10"/>
      <color indexed="10"/>
      <name val="Verdana"/>
      <family val="2"/>
    </font>
    <font>
      <sz val="10"/>
      <color indexed="32"/>
      <name val="Arial Black"/>
      <family val="2"/>
    </font>
    <font>
      <b/>
      <sz val="13"/>
      <name val="Arial"/>
      <family val="0"/>
    </font>
    <font>
      <b/>
      <sz val="10"/>
      <color indexed="16"/>
      <name val="Arial"/>
      <family val="2"/>
    </font>
    <font>
      <b/>
      <sz val="8"/>
      <color indexed="8"/>
      <name val="Calibri"/>
      <family val="2"/>
    </font>
    <font>
      <b/>
      <sz val="8"/>
      <color indexed="63"/>
      <name val="Calibri"/>
      <family val="2"/>
    </font>
    <font>
      <sz val="8"/>
      <color indexed="10"/>
      <name val="Calibri"/>
      <family val="2"/>
    </font>
    <font>
      <b/>
      <sz val="9"/>
      <color indexed="63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sz val="8"/>
      <color indexed="63"/>
      <name val="Calibri"/>
      <family val="2"/>
    </font>
    <font>
      <b/>
      <sz val="8"/>
      <color indexed="10"/>
      <name val="Calibri"/>
      <family val="2"/>
    </font>
    <font>
      <b/>
      <sz val="8"/>
      <color indexed="53"/>
      <name val="Calibri"/>
      <family val="2"/>
    </font>
    <font>
      <b/>
      <sz val="12"/>
      <color indexed="60"/>
      <name val="Calibri"/>
      <family val="2"/>
    </font>
    <font>
      <b/>
      <sz val="8"/>
      <color indexed="60"/>
      <name val="Calibri"/>
      <family val="2"/>
    </font>
    <font>
      <sz val="8"/>
      <color indexed="60"/>
      <name val="Calibri"/>
      <family val="2"/>
    </font>
    <font>
      <b/>
      <sz val="12"/>
      <color indexed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6" fillId="0" borderId="0">
      <alignment/>
      <protection/>
    </xf>
  </cellStyleXfs>
  <cellXfs count="123">
    <xf numFmtId="164" fontId="0" fillId="0" borderId="0" xfId="0" applyAlignment="1">
      <alignment/>
    </xf>
    <xf numFmtId="165" fontId="7" fillId="0" borderId="0" xfId="28" applyNumberFormat="1" applyFont="1" applyAlignment="1">
      <alignment horizontal="center"/>
      <protection/>
    </xf>
    <xf numFmtId="164" fontId="7" fillId="0" borderId="0" xfId="28" applyFont="1">
      <alignment/>
      <protection/>
    </xf>
    <xf numFmtId="164" fontId="7" fillId="0" borderId="0" xfId="28" applyFont="1" applyAlignment="1">
      <alignment horizontal="right"/>
      <protection/>
    </xf>
    <xf numFmtId="166" fontId="7" fillId="0" borderId="0" xfId="28" applyNumberFormat="1" applyFont="1">
      <alignment/>
      <protection/>
    </xf>
    <xf numFmtId="167" fontId="8" fillId="0" borderId="0" xfId="0" applyNumberFormat="1" applyFont="1" applyAlignment="1">
      <alignment horizontal="center"/>
    </xf>
    <xf numFmtId="167" fontId="8" fillId="0" borderId="0" xfId="0" applyNumberFormat="1" applyFont="1" applyAlignment="1">
      <alignment/>
    </xf>
    <xf numFmtId="164" fontId="9" fillId="0" borderId="0" xfId="0" applyFont="1" applyFill="1" applyBorder="1" applyAlignment="1">
      <alignment horizontal="left"/>
    </xf>
    <xf numFmtId="164" fontId="10" fillId="0" borderId="0" xfId="0" applyFont="1" applyFill="1" applyBorder="1" applyAlignment="1">
      <alignment horizontal="center"/>
    </xf>
    <xf numFmtId="164" fontId="10" fillId="0" borderId="0" xfId="0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 horizontal="left"/>
    </xf>
    <xf numFmtId="164" fontId="11" fillId="0" borderId="0" xfId="0" applyFont="1" applyAlignment="1">
      <alignment/>
    </xf>
    <xf numFmtId="164" fontId="12" fillId="0" borderId="0" xfId="28" applyFont="1">
      <alignment/>
      <protection/>
    </xf>
    <xf numFmtId="164" fontId="12" fillId="0" borderId="0" xfId="28" applyFont="1" applyAlignment="1">
      <alignment horizontal="right"/>
      <protection/>
    </xf>
    <xf numFmtId="164" fontId="13" fillId="0" borderId="0" xfId="28" applyFont="1" applyAlignment="1">
      <alignment horizontal="right"/>
      <protection/>
    </xf>
    <xf numFmtId="168" fontId="13" fillId="0" borderId="0" xfId="28" applyNumberFormat="1" applyFont="1" applyAlignment="1">
      <alignment horizontal="left"/>
      <protection/>
    </xf>
    <xf numFmtId="168" fontId="13" fillId="0" borderId="0" xfId="28" applyNumberFormat="1" applyFont="1" applyAlignment="1">
      <alignment horizontal="center"/>
      <protection/>
    </xf>
    <xf numFmtId="168" fontId="13" fillId="0" borderId="0" xfId="28" applyNumberFormat="1" applyFont="1" applyAlignment="1">
      <alignment horizontal="right"/>
      <protection/>
    </xf>
    <xf numFmtId="165" fontId="14" fillId="2" borderId="1" xfId="28" applyNumberFormat="1" applyFont="1" applyFill="1" applyBorder="1" applyAlignment="1">
      <alignment horizontal="center" vertical="center"/>
      <protection/>
    </xf>
    <xf numFmtId="165" fontId="14" fillId="2" borderId="2" xfId="28" applyNumberFormat="1" applyFont="1" applyFill="1" applyBorder="1" applyAlignment="1">
      <alignment horizontal="center" vertical="center"/>
      <protection/>
    </xf>
    <xf numFmtId="164" fontId="14" fillId="2" borderId="2" xfId="28" applyFont="1" applyFill="1" applyBorder="1" applyAlignment="1">
      <alignment horizontal="center" vertical="center"/>
      <protection/>
    </xf>
    <xf numFmtId="164" fontId="14" fillId="2" borderId="2" xfId="28" applyFont="1" applyFill="1" applyBorder="1" applyAlignment="1">
      <alignment horizontal="right" vertical="center"/>
      <protection/>
    </xf>
    <xf numFmtId="167" fontId="14" fillId="0" borderId="2" xfId="28" applyNumberFormat="1" applyFont="1" applyFill="1" applyBorder="1" applyAlignment="1">
      <alignment horizontal="center" vertical="center"/>
      <protection/>
    </xf>
    <xf numFmtId="164" fontId="15" fillId="0" borderId="2" xfId="28" applyFont="1" applyFill="1" applyBorder="1" applyAlignment="1">
      <alignment horizontal="center" vertical="center"/>
      <protection/>
    </xf>
    <xf numFmtId="164" fontId="7" fillId="0" borderId="3" xfId="28" applyFont="1" applyFill="1" applyBorder="1" applyAlignment="1">
      <alignment horizontal="center" vertical="center"/>
      <protection/>
    </xf>
    <xf numFmtId="164" fontId="7" fillId="3" borderId="0" xfId="28" applyFont="1" applyFill="1" applyAlignment="1">
      <alignment horizontal="center"/>
      <protection/>
    </xf>
    <xf numFmtId="165" fontId="16" fillId="2" borderId="4" xfId="28" applyNumberFormat="1" applyFont="1" applyFill="1" applyBorder="1" applyAlignment="1">
      <alignment horizontal="right" vertical="center"/>
      <protection/>
    </xf>
    <xf numFmtId="165" fontId="14" fillId="2" borderId="5" xfId="28" applyNumberFormat="1" applyFont="1" applyFill="1" applyBorder="1" applyAlignment="1">
      <alignment horizontal="center" vertical="center"/>
      <protection/>
    </xf>
    <xf numFmtId="164" fontId="14" fillId="2" borderId="5" xfId="28" applyFont="1" applyFill="1" applyBorder="1" applyAlignment="1">
      <alignment horizontal="left" vertical="center"/>
      <protection/>
    </xf>
    <xf numFmtId="164" fontId="14" fillId="2" borderId="5" xfId="28" applyFont="1" applyFill="1" applyBorder="1" applyAlignment="1">
      <alignment horizontal="right" vertical="center"/>
      <protection/>
    </xf>
    <xf numFmtId="164" fontId="7" fillId="0" borderId="5" xfId="28" applyFont="1" applyFill="1" applyBorder="1" applyAlignment="1">
      <alignment horizontal="center" vertical="center"/>
      <protection/>
    </xf>
    <xf numFmtId="164" fontId="7" fillId="0" borderId="6" xfId="28" applyFont="1" applyFill="1" applyBorder="1" applyAlignment="1">
      <alignment horizontal="center" vertical="center"/>
      <protection/>
    </xf>
    <xf numFmtId="164" fontId="7" fillId="3" borderId="0" xfId="28" applyFont="1" applyFill="1">
      <alignment/>
      <protection/>
    </xf>
    <xf numFmtId="165" fontId="17" fillId="4" borderId="4" xfId="28" applyNumberFormat="1" applyFont="1" applyFill="1" applyBorder="1" applyAlignment="1">
      <alignment horizontal="right" vertical="center"/>
      <protection/>
    </xf>
    <xf numFmtId="165" fontId="18" fillId="4" borderId="5" xfId="28" applyNumberFormat="1" applyFont="1" applyFill="1" applyBorder="1" applyAlignment="1">
      <alignment horizontal="center" vertical="center"/>
      <protection/>
    </xf>
    <xf numFmtId="165" fontId="14" fillId="4" borderId="5" xfId="28" applyNumberFormat="1" applyFont="1" applyFill="1" applyBorder="1" applyAlignment="1">
      <alignment horizontal="center" vertical="center"/>
      <protection/>
    </xf>
    <xf numFmtId="164" fontId="14" fillId="4" borderId="5" xfId="28" applyFont="1" applyFill="1" applyBorder="1" applyAlignment="1">
      <alignment horizontal="left" vertical="center"/>
      <protection/>
    </xf>
    <xf numFmtId="164" fontId="14" fillId="4" borderId="5" xfId="28" applyFont="1" applyFill="1" applyBorder="1" applyAlignment="1">
      <alignment horizontal="right" vertical="center"/>
      <protection/>
    </xf>
    <xf numFmtId="164" fontId="7" fillId="0" borderId="6" xfId="0" applyFont="1" applyFill="1" applyBorder="1" applyAlignment="1">
      <alignment horizontal="center" vertical="center"/>
    </xf>
    <xf numFmtId="165" fontId="19" fillId="0" borderId="7" xfId="28" applyNumberFormat="1" applyFont="1" applyFill="1" applyBorder="1" applyAlignment="1">
      <alignment horizontal="center" vertical="center" wrapText="1"/>
      <protection/>
    </xf>
    <xf numFmtId="165" fontId="19" fillId="0" borderId="8" xfId="28" applyNumberFormat="1" applyFont="1" applyFill="1" applyBorder="1" applyAlignment="1">
      <alignment horizontal="center" vertical="center" wrapText="1"/>
      <protection/>
    </xf>
    <xf numFmtId="164" fontId="19" fillId="0" borderId="8" xfId="28" applyFont="1" applyFill="1" applyBorder="1" applyAlignment="1">
      <alignment horizontal="left" vertical="center" wrapText="1"/>
      <protection/>
    </xf>
    <xf numFmtId="164" fontId="19" fillId="0" borderId="8" xfId="28" applyFont="1" applyFill="1" applyBorder="1" applyAlignment="1">
      <alignment horizontal="center" vertical="center" wrapText="1"/>
      <protection/>
    </xf>
    <xf numFmtId="169" fontId="7" fillId="0" borderId="8" xfId="28" applyNumberFormat="1" applyFont="1" applyFill="1" applyBorder="1" applyAlignment="1">
      <alignment horizontal="center" vertical="center" wrapText="1"/>
      <protection/>
    </xf>
    <xf numFmtId="170" fontId="7" fillId="0" borderId="8" xfId="28" applyNumberFormat="1" applyFont="1" applyFill="1" applyBorder="1" applyAlignment="1">
      <alignment horizontal="center" vertical="center" wrapText="1"/>
      <protection/>
    </xf>
    <xf numFmtId="165" fontId="7" fillId="0" borderId="8" xfId="28" applyNumberFormat="1" applyFont="1" applyFill="1" applyBorder="1" applyAlignment="1">
      <alignment horizontal="center" vertical="center" wrapText="1"/>
      <protection/>
    </xf>
    <xf numFmtId="167" fontId="7" fillId="0" borderId="9" xfId="28" applyNumberFormat="1" applyFont="1" applyFill="1" applyBorder="1" applyAlignment="1">
      <alignment horizontal="center" vertical="center" wrapText="1"/>
      <protection/>
    </xf>
    <xf numFmtId="165" fontId="14" fillId="2" borderId="10" xfId="28" applyNumberFormat="1" applyFont="1" applyFill="1" applyBorder="1" applyAlignment="1">
      <alignment horizontal="center" vertical="center"/>
      <protection/>
    </xf>
    <xf numFmtId="165" fontId="14" fillId="2" borderId="11" xfId="28" applyNumberFormat="1" applyFont="1" applyFill="1" applyBorder="1" applyAlignment="1">
      <alignment horizontal="center" vertical="center"/>
      <protection/>
    </xf>
    <xf numFmtId="164" fontId="14" fillId="2" borderId="11" xfId="28" applyFont="1" applyFill="1" applyBorder="1" applyAlignment="1">
      <alignment horizontal="left" vertical="center"/>
      <protection/>
    </xf>
    <xf numFmtId="164" fontId="14" fillId="2" borderId="11" xfId="28" applyFont="1" applyFill="1" applyBorder="1" applyAlignment="1">
      <alignment horizontal="right" vertical="center"/>
      <protection/>
    </xf>
    <xf numFmtId="169" fontId="14" fillId="0" borderId="12" xfId="0" applyNumberFormat="1" applyFont="1" applyFill="1" applyBorder="1" applyAlignment="1">
      <alignment horizontal="center" vertical="center"/>
    </xf>
    <xf numFmtId="164" fontId="7" fillId="0" borderId="11" xfId="0" applyFont="1" applyFill="1" applyBorder="1" applyAlignment="1">
      <alignment horizontal="center" vertical="center"/>
    </xf>
    <xf numFmtId="164" fontId="7" fillId="0" borderId="13" xfId="0" applyFont="1" applyFill="1" applyBorder="1" applyAlignment="1">
      <alignment horizontal="center" vertical="center"/>
    </xf>
    <xf numFmtId="169" fontId="14" fillId="0" borderId="8" xfId="28" applyNumberFormat="1" applyFont="1" applyFill="1" applyBorder="1" applyAlignment="1">
      <alignment horizontal="center" vertical="center"/>
      <protection/>
    </xf>
    <xf numFmtId="165" fontId="19" fillId="0" borderId="8" xfId="28" applyNumberFormat="1" applyFont="1" applyFill="1" applyBorder="1" applyAlignment="1">
      <alignment horizontal="left" vertical="center" wrapText="1"/>
      <protection/>
    </xf>
    <xf numFmtId="165" fontId="7" fillId="0" borderId="8" xfId="28" applyNumberFormat="1" applyFont="1" applyFill="1" applyBorder="1" applyAlignment="1">
      <alignment horizontal="center" vertical="center"/>
      <protection/>
    </xf>
    <xf numFmtId="167" fontId="7" fillId="0" borderId="9" xfId="0" applyNumberFormat="1" applyFont="1" applyFill="1" applyBorder="1" applyAlignment="1">
      <alignment horizontal="center" vertical="center" wrapText="1"/>
    </xf>
    <xf numFmtId="167" fontId="14" fillId="0" borderId="8" xfId="28" applyNumberFormat="1" applyFont="1" applyFill="1" applyBorder="1" applyAlignment="1">
      <alignment horizontal="center" vertical="center"/>
      <protection/>
    </xf>
    <xf numFmtId="169" fontId="14" fillId="0" borderId="14" xfId="28" applyNumberFormat="1" applyFont="1" applyFill="1" applyBorder="1" applyAlignment="1">
      <alignment horizontal="center" vertical="center"/>
      <protection/>
    </xf>
    <xf numFmtId="165" fontId="19" fillId="0" borderId="15" xfId="28" applyNumberFormat="1" applyFont="1" applyFill="1" applyBorder="1" applyAlignment="1">
      <alignment horizontal="center" vertical="center" wrapText="1"/>
      <protection/>
    </xf>
    <xf numFmtId="165" fontId="19" fillId="0" borderId="16" xfId="28" applyNumberFormat="1" applyFont="1" applyFill="1" applyBorder="1" applyAlignment="1">
      <alignment horizontal="center" vertical="center" wrapText="1"/>
      <protection/>
    </xf>
    <xf numFmtId="165" fontId="19" fillId="0" borderId="17" xfId="28" applyNumberFormat="1" applyFont="1" applyFill="1" applyBorder="1" applyAlignment="1">
      <alignment horizontal="center" vertical="center" wrapText="1"/>
      <protection/>
    </xf>
    <xf numFmtId="165" fontId="19" fillId="0" borderId="18" xfId="28" applyNumberFormat="1" applyFont="1" applyFill="1" applyBorder="1" applyAlignment="1">
      <alignment horizontal="center" vertical="center" wrapText="1"/>
      <protection/>
    </xf>
    <xf numFmtId="164" fontId="19" fillId="0" borderId="18" xfId="28" applyFont="1" applyFill="1" applyBorder="1" applyAlignment="1">
      <alignment horizontal="left" vertical="center" wrapText="1"/>
      <protection/>
    </xf>
    <xf numFmtId="164" fontId="19" fillId="0" borderId="18" xfId="28" applyFont="1" applyFill="1" applyBorder="1" applyAlignment="1">
      <alignment horizontal="right" vertical="center" wrapText="1"/>
      <protection/>
    </xf>
    <xf numFmtId="167" fontId="7" fillId="0" borderId="18" xfId="28" applyNumberFormat="1" applyFont="1" applyFill="1" applyBorder="1" applyAlignment="1">
      <alignment horizontal="center" vertical="center" wrapText="1"/>
      <protection/>
    </xf>
    <xf numFmtId="165" fontId="7" fillId="0" borderId="18" xfId="28" applyNumberFormat="1" applyFont="1" applyFill="1" applyBorder="1" applyAlignment="1">
      <alignment horizontal="center" vertical="center"/>
      <protection/>
    </xf>
    <xf numFmtId="167" fontId="7" fillId="0" borderId="19" xfId="28" applyNumberFormat="1" applyFont="1" applyFill="1" applyBorder="1" applyAlignment="1">
      <alignment horizontal="center" vertical="center" wrapText="1"/>
      <protection/>
    </xf>
    <xf numFmtId="167" fontId="7" fillId="0" borderId="0" xfId="0" applyNumberFormat="1" applyFont="1" applyFill="1" applyAlignment="1">
      <alignment/>
    </xf>
    <xf numFmtId="164" fontId="7" fillId="0" borderId="0" xfId="0" applyFont="1" applyFill="1" applyAlignment="1">
      <alignment horizontal="center"/>
    </xf>
    <xf numFmtId="164" fontId="13" fillId="0" borderId="0" xfId="0" applyFont="1" applyFill="1" applyAlignment="1">
      <alignment horizontal="center"/>
    </xf>
    <xf numFmtId="167" fontId="13" fillId="0" borderId="20" xfId="28" applyNumberFormat="1" applyFont="1" applyFill="1" applyBorder="1" applyAlignment="1">
      <alignment horizontal="center"/>
      <protection/>
    </xf>
    <xf numFmtId="166" fontId="14" fillId="2" borderId="3" xfId="28" applyNumberFormat="1" applyFont="1" applyFill="1" applyBorder="1" applyAlignment="1">
      <alignment horizontal="center" vertical="center"/>
      <protection/>
    </xf>
    <xf numFmtId="167" fontId="14" fillId="0" borderId="1" xfId="28" applyNumberFormat="1" applyFont="1" applyFill="1" applyBorder="1" applyAlignment="1">
      <alignment horizontal="center" vertical="center"/>
      <protection/>
    </xf>
    <xf numFmtId="164" fontId="20" fillId="0" borderId="2" xfId="28" applyFont="1" applyFill="1" applyBorder="1" applyAlignment="1">
      <alignment horizontal="center" vertical="center"/>
      <protection/>
    </xf>
    <xf numFmtId="164" fontId="14" fillId="2" borderId="5" xfId="28" applyFont="1" applyFill="1" applyBorder="1" applyAlignment="1">
      <alignment horizontal="center" vertical="center"/>
      <protection/>
    </xf>
    <xf numFmtId="166" fontId="14" fillId="2" borderId="6" xfId="28" applyNumberFormat="1" applyFont="1" applyFill="1" applyBorder="1" applyAlignment="1">
      <alignment horizontal="center" vertical="center"/>
      <protection/>
    </xf>
    <xf numFmtId="167" fontId="14" fillId="0" borderId="4" xfId="28" applyNumberFormat="1" applyFont="1" applyFill="1" applyBorder="1" applyAlignment="1">
      <alignment horizontal="center" vertical="center"/>
      <protection/>
    </xf>
    <xf numFmtId="164" fontId="14" fillId="4" borderId="5" xfId="28" applyFont="1" applyFill="1" applyBorder="1" applyAlignment="1">
      <alignment horizontal="center" vertical="center"/>
      <protection/>
    </xf>
    <xf numFmtId="166" fontId="14" fillId="4" borderId="6" xfId="28" applyNumberFormat="1" applyFont="1" applyFill="1" applyBorder="1" applyAlignment="1">
      <alignment horizontal="center" vertical="center"/>
      <protection/>
    </xf>
    <xf numFmtId="165" fontId="19" fillId="2" borderId="7" xfId="28" applyNumberFormat="1" applyFont="1" applyFill="1" applyBorder="1" applyAlignment="1">
      <alignment horizontal="center" vertical="center" wrapText="1"/>
      <protection/>
    </xf>
    <xf numFmtId="170" fontId="19" fillId="0" borderId="8" xfId="28" applyNumberFormat="1" applyFont="1" applyFill="1" applyBorder="1" applyAlignment="1">
      <alignment horizontal="center" vertical="center" wrapText="1"/>
      <protection/>
    </xf>
    <xf numFmtId="166" fontId="19" fillId="0" borderId="9" xfId="28" applyNumberFormat="1" applyFont="1" applyFill="1" applyBorder="1" applyAlignment="1">
      <alignment horizontal="center" vertical="center" wrapText="1"/>
      <protection/>
    </xf>
    <xf numFmtId="167" fontId="7" fillId="0" borderId="7" xfId="28" applyNumberFormat="1" applyFont="1" applyFill="1" applyBorder="1" applyAlignment="1">
      <alignment horizontal="center" vertical="center" wrapText="1"/>
      <protection/>
    </xf>
    <xf numFmtId="167" fontId="21" fillId="0" borderId="7" xfId="0" applyNumberFormat="1" applyFont="1" applyFill="1" applyBorder="1" applyAlignment="1">
      <alignment horizontal="center" vertical="center" wrapText="1"/>
    </xf>
    <xf numFmtId="167" fontId="7" fillId="0" borderId="7" xfId="0" applyNumberFormat="1" applyFont="1" applyFill="1" applyBorder="1" applyAlignment="1">
      <alignment horizontal="center" vertical="center" wrapText="1"/>
    </xf>
    <xf numFmtId="167" fontId="14" fillId="0" borderId="4" xfId="0" applyNumberFormat="1" applyFont="1" applyFill="1" applyBorder="1" applyAlignment="1">
      <alignment horizontal="center" vertical="center"/>
    </xf>
    <xf numFmtId="164" fontId="15" fillId="0" borderId="5" xfId="0" applyFont="1" applyFill="1" applyBorder="1" applyAlignment="1">
      <alignment horizontal="center" vertical="center"/>
    </xf>
    <xf numFmtId="165" fontId="19" fillId="0" borderId="21" xfId="28" applyNumberFormat="1" applyFont="1" applyFill="1" applyBorder="1" applyAlignment="1">
      <alignment horizontal="center" vertical="center" wrapText="1"/>
      <protection/>
    </xf>
    <xf numFmtId="165" fontId="7" fillId="0" borderId="8" xfId="28" applyNumberFormat="1" applyFont="1" applyFill="1" applyBorder="1" applyAlignment="1">
      <alignment horizontal="center"/>
      <protection/>
    </xf>
    <xf numFmtId="165" fontId="7" fillId="0" borderId="8" xfId="0" applyNumberFormat="1" applyFont="1" applyFill="1" applyBorder="1" applyAlignment="1">
      <alignment horizontal="center"/>
    </xf>
    <xf numFmtId="166" fontId="19" fillId="0" borderId="19" xfId="28" applyNumberFormat="1" applyFont="1" applyFill="1" applyBorder="1" applyAlignment="1">
      <alignment horizontal="center" vertical="center" wrapText="1"/>
      <protection/>
    </xf>
    <xf numFmtId="167" fontId="7" fillId="0" borderId="17" xfId="28" applyNumberFormat="1" applyFont="1" applyFill="1" applyBorder="1" applyAlignment="1">
      <alignment horizontal="center" vertical="center" wrapText="1"/>
      <protection/>
    </xf>
    <xf numFmtId="165" fontId="7" fillId="0" borderId="18" xfId="28" applyNumberFormat="1" applyFont="1" applyFill="1" applyBorder="1" applyAlignment="1">
      <alignment horizontal="center"/>
      <protection/>
    </xf>
    <xf numFmtId="165" fontId="14" fillId="2" borderId="22" xfId="28" applyNumberFormat="1" applyFont="1" applyFill="1" applyBorder="1" applyAlignment="1">
      <alignment horizontal="center" vertical="center"/>
      <protection/>
    </xf>
    <xf numFmtId="164" fontId="14" fillId="2" borderId="23" xfId="28" applyFont="1" applyFill="1" applyBorder="1" applyAlignment="1">
      <alignment horizontal="center" vertical="center"/>
      <protection/>
    </xf>
    <xf numFmtId="164" fontId="7" fillId="0" borderId="2" xfId="28" applyFont="1" applyFill="1" applyBorder="1" applyAlignment="1">
      <alignment horizontal="center" vertical="center"/>
      <protection/>
    </xf>
    <xf numFmtId="164" fontId="7" fillId="0" borderId="5" xfId="0" applyFont="1" applyFill="1" applyBorder="1" applyAlignment="1">
      <alignment horizontal="center" vertical="center"/>
    </xf>
    <xf numFmtId="165" fontId="19" fillId="2" borderId="1" xfId="28" applyNumberFormat="1" applyFont="1" applyFill="1" applyBorder="1" applyAlignment="1">
      <alignment horizontal="center" vertical="center" wrapText="1"/>
      <protection/>
    </xf>
    <xf numFmtId="165" fontId="19" fillId="0" borderId="24" xfId="28" applyNumberFormat="1" applyFont="1" applyFill="1" applyBorder="1" applyAlignment="1">
      <alignment horizontal="center" vertical="center" wrapText="1"/>
      <protection/>
    </xf>
    <xf numFmtId="164" fontId="19" fillId="0" borderId="2" xfId="28" applyFont="1" applyFill="1" applyBorder="1" applyAlignment="1">
      <alignment horizontal="left" vertical="center" wrapText="1"/>
      <protection/>
    </xf>
    <xf numFmtId="171" fontId="19" fillId="0" borderId="2" xfId="28" applyNumberFormat="1" applyFont="1" applyFill="1" applyBorder="1" applyAlignment="1">
      <alignment horizontal="center" vertical="center" wrapText="1"/>
      <protection/>
    </xf>
    <xf numFmtId="169" fontId="7" fillId="0" borderId="1" xfId="28" applyNumberFormat="1" applyFont="1" applyFill="1" applyBorder="1" applyAlignment="1">
      <alignment horizontal="center" vertical="center" wrapText="1"/>
      <protection/>
    </xf>
    <xf numFmtId="165" fontId="7" fillId="0" borderId="2" xfId="28" applyNumberFormat="1" applyFont="1" applyFill="1" applyBorder="1" applyAlignment="1">
      <alignment horizontal="center" vertical="center" wrapText="1"/>
      <protection/>
    </xf>
    <xf numFmtId="167" fontId="7" fillId="0" borderId="3" xfId="28" applyNumberFormat="1" applyFont="1" applyFill="1" applyBorder="1" applyAlignment="1">
      <alignment horizontal="center" vertical="center" wrapText="1"/>
      <protection/>
    </xf>
    <xf numFmtId="165" fontId="19" fillId="0" borderId="25" xfId="28" applyNumberFormat="1" applyFont="1" applyFill="1" applyBorder="1" applyAlignment="1">
      <alignment horizontal="center" vertical="center" wrapText="1"/>
      <protection/>
    </xf>
    <xf numFmtId="171" fontId="19" fillId="0" borderId="8" xfId="28" applyNumberFormat="1" applyFont="1" applyFill="1" applyBorder="1" applyAlignment="1">
      <alignment horizontal="center" vertical="center" wrapText="1"/>
      <protection/>
    </xf>
    <xf numFmtId="165" fontId="19" fillId="2" borderId="17" xfId="28" applyNumberFormat="1" applyFont="1" applyFill="1" applyBorder="1" applyAlignment="1">
      <alignment horizontal="center" vertical="center" wrapText="1"/>
      <protection/>
    </xf>
    <xf numFmtId="165" fontId="19" fillId="0" borderId="26" xfId="28" applyNumberFormat="1" applyFont="1" applyFill="1" applyBorder="1" applyAlignment="1">
      <alignment horizontal="center" vertical="center" wrapText="1"/>
      <protection/>
    </xf>
    <xf numFmtId="171" fontId="19" fillId="0" borderId="18" xfId="28" applyNumberFormat="1" applyFont="1" applyFill="1" applyBorder="1" applyAlignment="1">
      <alignment horizontal="center" vertical="center" wrapText="1"/>
      <protection/>
    </xf>
    <xf numFmtId="165" fontId="7" fillId="0" borderId="18" xfId="28" applyNumberFormat="1" applyFont="1" applyFill="1" applyBorder="1" applyAlignment="1">
      <alignment horizontal="center" vertical="center" wrapText="1"/>
      <protection/>
    </xf>
    <xf numFmtId="165" fontId="19" fillId="0" borderId="27" xfId="28" applyNumberFormat="1" applyFont="1" applyFill="1" applyBorder="1" applyAlignment="1">
      <alignment horizontal="center" vertical="center" wrapText="1"/>
      <protection/>
    </xf>
    <xf numFmtId="165" fontId="7" fillId="0" borderId="8" xfId="0" applyNumberFormat="1" applyFont="1" applyFill="1" applyBorder="1" applyAlignment="1">
      <alignment horizontal="center" vertical="center" wrapText="1"/>
    </xf>
    <xf numFmtId="165" fontId="19" fillId="0" borderId="28" xfId="28" applyNumberFormat="1" applyFont="1" applyFill="1" applyBorder="1" applyAlignment="1">
      <alignment horizontal="center" vertical="center" wrapText="1"/>
      <protection/>
    </xf>
    <xf numFmtId="167" fontId="7" fillId="0" borderId="17" xfId="0" applyNumberFormat="1" applyFont="1" applyFill="1" applyBorder="1" applyAlignment="1">
      <alignment horizontal="center" vertical="center" wrapText="1"/>
    </xf>
    <xf numFmtId="167" fontId="7" fillId="0" borderId="19" xfId="0" applyNumberFormat="1" applyFont="1" applyFill="1" applyBorder="1" applyAlignment="1">
      <alignment horizontal="center" vertical="center" wrapText="1"/>
    </xf>
    <xf numFmtId="165" fontId="22" fillId="0" borderId="0" xfId="28" applyNumberFormat="1" applyFont="1" applyAlignment="1">
      <alignment horizontal="center"/>
      <protection/>
    </xf>
    <xf numFmtId="165" fontId="23" fillId="0" borderId="0" xfId="28" applyNumberFormat="1" applyFont="1" applyAlignment="1">
      <alignment horizontal="center" wrapText="1"/>
      <protection/>
    </xf>
    <xf numFmtId="164" fontId="23" fillId="0" borderId="0" xfId="28" applyFont="1" applyAlignment="1">
      <alignment wrapText="1"/>
      <protection/>
    </xf>
    <xf numFmtId="165" fontId="24" fillId="0" borderId="0" xfId="28" applyNumberFormat="1" applyFont="1" applyAlignment="1">
      <alignment horizontal="center" wrapText="1"/>
      <protection/>
    </xf>
    <xf numFmtId="164" fontId="24" fillId="0" borderId="0" xfId="28" applyFont="1" applyAlignment="1">
      <alignment wrapText="1"/>
      <protection/>
    </xf>
    <xf numFmtId="165" fontId="25" fillId="0" borderId="0" xfId="28" applyNumberFormat="1" applyFont="1" applyAlignment="1">
      <alignment horizontal="center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ez tytułu1" xfId="20"/>
    <cellStyle name="Bez tytułu2" xfId="21"/>
    <cellStyle name="Bez tytułu3" xfId="22"/>
    <cellStyle name="Bez tytułu4" xfId="23"/>
    <cellStyle name="Bez tytułu5" xfId="24"/>
    <cellStyle name="Bez tytułu6" xfId="25"/>
    <cellStyle name="Bez tytułu7" xfId="26"/>
    <cellStyle name="Bez tytułu8" xfId="27"/>
    <cellStyle name="Excel Built-in Normal" xfId="28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6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33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CC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66"/>
      <rgbColor rgb="00969696"/>
      <rgbColor rgb="00003366"/>
      <rgbColor rgb="00339966"/>
      <rgbColor rgb="00003300"/>
      <rgbColor rgb="00333300"/>
      <rgbColor rgb="00ED1C24"/>
      <rgbColor rgb="00993366"/>
      <rgbColor rgb="00333399"/>
      <rgbColor rgb="003636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21</xdr:row>
      <xdr:rowOff>38100</xdr:rowOff>
    </xdr:from>
    <xdr:to>
      <xdr:col>1</xdr:col>
      <xdr:colOff>361950</xdr:colOff>
      <xdr:row>21</xdr:row>
      <xdr:rowOff>209550</xdr:rowOff>
    </xdr:to>
    <xdr:pic>
      <xdr:nvPicPr>
        <xdr:cNvPr id="1" name="Grafika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410450"/>
          <a:ext cx="127635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9</xdr:row>
      <xdr:rowOff>0</xdr:rowOff>
    </xdr:from>
    <xdr:to>
      <xdr:col>0</xdr:col>
      <xdr:colOff>923925</xdr:colOff>
      <xdr:row>9</xdr:row>
      <xdr:rowOff>228600</xdr:rowOff>
    </xdr:to>
    <xdr:pic>
      <xdr:nvPicPr>
        <xdr:cNvPr id="2" name="Grafika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390650"/>
          <a:ext cx="82867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36</xdr:row>
      <xdr:rowOff>76200</xdr:rowOff>
    </xdr:from>
    <xdr:to>
      <xdr:col>1</xdr:col>
      <xdr:colOff>361950</xdr:colOff>
      <xdr:row>38</xdr:row>
      <xdr:rowOff>133350</xdr:rowOff>
    </xdr:to>
    <xdr:pic>
      <xdr:nvPicPr>
        <xdr:cNvPr id="3" name="Grafika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12563475"/>
          <a:ext cx="12858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73</xdr:row>
      <xdr:rowOff>104775</xdr:rowOff>
    </xdr:from>
    <xdr:to>
      <xdr:col>1</xdr:col>
      <xdr:colOff>571500</xdr:colOff>
      <xdr:row>74</xdr:row>
      <xdr:rowOff>19050</xdr:rowOff>
    </xdr:to>
    <xdr:pic>
      <xdr:nvPicPr>
        <xdr:cNvPr id="4" name="Grafika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24317325"/>
          <a:ext cx="14668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952500</xdr:colOff>
      <xdr:row>8</xdr:row>
      <xdr:rowOff>209550</xdr:rowOff>
    </xdr:to>
    <xdr:pic>
      <xdr:nvPicPr>
        <xdr:cNvPr id="5" name="Obraz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9431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02"/>
  <sheetViews>
    <sheetView tabSelected="1" zoomScaleSheetLayoutView="100" workbookViewId="0" topLeftCell="A37">
      <selection activeCell="B48" sqref="B48"/>
    </sheetView>
  </sheetViews>
  <sheetFormatPr defaultColWidth="8.00390625" defaultRowHeight="12.75" customHeight="1" outlineLevelCol="1"/>
  <cols>
    <col min="1" max="1" width="14.8515625" style="1" customWidth="1"/>
    <col min="2" max="2" width="14.421875" style="1" customWidth="1"/>
    <col min="3" max="3" width="17.28125" style="1" customWidth="1"/>
    <col min="4" max="4" width="49.28125" style="2" customWidth="1"/>
    <col min="5" max="5" width="9.8515625" style="3" customWidth="1"/>
    <col min="6" max="6" width="12.57421875" style="4" customWidth="1" outlineLevel="1"/>
    <col min="7" max="7" width="10.7109375" style="4" customWidth="1" outlineLevel="1"/>
    <col min="8" max="8" width="10.00390625" style="4" customWidth="1" outlineLevel="1"/>
    <col min="9" max="9" width="17.421875" style="4" customWidth="1" outlineLevel="1"/>
    <col min="10" max="10" width="9.140625" style="2" customWidth="1"/>
    <col min="11" max="13" width="11.421875" style="2" hidden="1" customWidth="1" outlineLevel="1"/>
    <col min="14" max="246" width="9.140625" style="2" customWidth="1"/>
    <col min="247" max="16384" width="11.421875" style="0" customWidth="1"/>
  </cols>
  <sheetData>
    <row r="1" spans="1:246" ht="12.75" customHeight="1">
      <c r="A1" s="2"/>
      <c r="B1" s="2"/>
      <c r="C1" s="2"/>
      <c r="F1" s="5"/>
      <c r="G1" s="5"/>
      <c r="IJ1"/>
      <c r="IK1"/>
      <c r="IL1"/>
    </row>
    <row r="2" spans="1:246" ht="12.75" customHeight="1">
      <c r="A2" s="2"/>
      <c r="B2" s="2"/>
      <c r="C2" s="2"/>
      <c r="F2" s="6"/>
      <c r="G2" s="6"/>
      <c r="IJ2"/>
      <c r="IK2"/>
      <c r="IL2"/>
    </row>
    <row r="3" spans="1:9" s="2" customFormat="1" ht="7.5" customHeight="1">
      <c r="A3"/>
      <c r="C3" s="7"/>
      <c r="D3" s="8"/>
      <c r="E3" s="9"/>
      <c r="F3" s="6"/>
      <c r="G3" s="6"/>
      <c r="H3" s="10"/>
      <c r="I3" s="10"/>
    </row>
    <row r="4" spans="1:246" ht="18" customHeight="1">
      <c r="A4"/>
      <c r="B4"/>
      <c r="C4" s="11" t="s">
        <v>0</v>
      </c>
      <c r="F4" s="6"/>
      <c r="G4" s="6"/>
      <c r="IJ4"/>
      <c r="IK4"/>
      <c r="IL4"/>
    </row>
    <row r="5" spans="1:5" ht="6.75" customHeight="1">
      <c r="A5"/>
      <c r="B5"/>
      <c r="C5"/>
      <c r="D5" s="12"/>
      <c r="E5" s="13"/>
    </row>
    <row r="6" spans="1:5" ht="6.75" customHeight="1">
      <c r="A6"/>
      <c r="B6"/>
      <c r="C6"/>
      <c r="D6" s="12"/>
      <c r="E6" s="13"/>
    </row>
    <row r="7" spans="1:5" ht="6.75" customHeight="1">
      <c r="A7"/>
      <c r="B7"/>
      <c r="C7"/>
      <c r="D7" s="12"/>
      <c r="E7" s="13"/>
    </row>
    <row r="8" spans="1:246" ht="18" customHeight="1">
      <c r="A8" s="14" t="s">
        <v>1</v>
      </c>
      <c r="B8" s="15" t="s">
        <v>2</v>
      </c>
      <c r="C8"/>
      <c r="D8" s="16"/>
      <c r="E8" s="17"/>
      <c r="F8" s="2"/>
      <c r="G8" s="2"/>
      <c r="H8" s="2"/>
      <c r="I8" s="2"/>
      <c r="IH8"/>
      <c r="II8"/>
      <c r="IJ8"/>
      <c r="IK8"/>
      <c r="IL8"/>
    </row>
    <row r="9" spans="1:246" s="2" customFormat="1" ht="20.25" customHeight="1">
      <c r="A9" s="18" t="s">
        <v>3</v>
      </c>
      <c r="B9" s="19" t="s">
        <v>4</v>
      </c>
      <c r="C9" s="19" t="s">
        <v>5</v>
      </c>
      <c r="D9" s="20" t="s">
        <v>6</v>
      </c>
      <c r="E9" s="21"/>
      <c r="F9" s="22" t="s">
        <v>7</v>
      </c>
      <c r="G9" s="22" t="s">
        <v>8</v>
      </c>
      <c r="H9" s="23" t="s">
        <v>9</v>
      </c>
      <c r="I9" s="24" t="s">
        <v>10</v>
      </c>
      <c r="K9" s="25" t="s">
        <v>11</v>
      </c>
      <c r="L9" s="25" t="s">
        <v>12</v>
      </c>
      <c r="M9" s="25" t="s">
        <v>13</v>
      </c>
      <c r="IJ9"/>
      <c r="IK9"/>
      <c r="IL9"/>
    </row>
    <row r="10" spans="1:246" s="2" customFormat="1" ht="21" customHeight="1">
      <c r="A10" s="26"/>
      <c r="B10" s="27"/>
      <c r="C10" s="27"/>
      <c r="D10" s="28"/>
      <c r="E10" s="29"/>
      <c r="F10" s="30"/>
      <c r="G10" s="30"/>
      <c r="H10" s="30"/>
      <c r="I10" s="31"/>
      <c r="K10" s="32"/>
      <c r="L10" s="32"/>
      <c r="M10" s="32"/>
      <c r="IJ10"/>
      <c r="IK10"/>
      <c r="IL10"/>
    </row>
    <row r="11" spans="1:246" s="2" customFormat="1" ht="15" customHeight="1">
      <c r="A11" s="33"/>
      <c r="B11" s="34" t="s">
        <v>14</v>
      </c>
      <c r="C11" s="35"/>
      <c r="D11" s="36"/>
      <c r="E11" s="37"/>
      <c r="F11" s="30"/>
      <c r="G11" s="30"/>
      <c r="H11" s="30"/>
      <c r="I11" s="38"/>
      <c r="K11" s="32"/>
      <c r="L11" s="32"/>
      <c r="M11" s="32"/>
      <c r="IJ11"/>
      <c r="IK11"/>
      <c r="IL11"/>
    </row>
    <row r="12" spans="1:246" s="2" customFormat="1" ht="43.5" customHeight="1">
      <c r="A12" s="39">
        <v>3600521345863</v>
      </c>
      <c r="B12" s="40"/>
      <c r="C12" s="40" t="s">
        <v>15</v>
      </c>
      <c r="D12" s="41" t="s">
        <v>16</v>
      </c>
      <c r="E12" s="42">
        <v>593</v>
      </c>
      <c r="F12" s="43">
        <v>17.95</v>
      </c>
      <c r="G12" s="44">
        <f aca="true" t="shared" si="0" ref="G12:G21">F12/4.18+0.6</f>
        <v>4.8942583732057425</v>
      </c>
      <c r="H12" s="45"/>
      <c r="I12" s="46">
        <f aca="true" t="shared" si="1" ref="I12:I17">F12*H12</f>
        <v>0</v>
      </c>
      <c r="K12" s="32">
        <v>593</v>
      </c>
      <c r="L12" s="32">
        <v>0</v>
      </c>
      <c r="M12" s="32">
        <f aca="true" t="shared" si="2" ref="M12:M21">K12+L12</f>
        <v>593</v>
      </c>
      <c r="IJ12"/>
      <c r="IK12"/>
      <c r="IL12"/>
    </row>
    <row r="13" spans="1:246" s="2" customFormat="1" ht="43.5" customHeight="1">
      <c r="A13" s="39">
        <v>3600523294985</v>
      </c>
      <c r="B13" s="40"/>
      <c r="C13" s="40" t="s">
        <v>17</v>
      </c>
      <c r="D13" s="41" t="s">
        <v>18</v>
      </c>
      <c r="E13" s="45">
        <v>840</v>
      </c>
      <c r="F13" s="43">
        <v>17.95</v>
      </c>
      <c r="G13" s="44">
        <f t="shared" si="0"/>
        <v>4.8942583732057425</v>
      </c>
      <c r="H13" s="45"/>
      <c r="I13" s="46">
        <f t="shared" si="1"/>
        <v>0</v>
      </c>
      <c r="K13" s="32">
        <v>0</v>
      </c>
      <c r="L13" s="32">
        <v>840</v>
      </c>
      <c r="M13" s="32">
        <f t="shared" si="2"/>
        <v>840</v>
      </c>
      <c r="IJ13"/>
      <c r="IK13"/>
      <c r="IL13"/>
    </row>
    <row r="14" spans="1:246" s="2" customFormat="1" ht="43.5" customHeight="1">
      <c r="A14" s="39">
        <v>3600521877104</v>
      </c>
      <c r="B14" s="40"/>
      <c r="C14" s="40" t="s">
        <v>19</v>
      </c>
      <c r="D14" s="41" t="s">
        <v>20</v>
      </c>
      <c r="E14" s="42">
        <v>945</v>
      </c>
      <c r="F14" s="43">
        <v>17.95</v>
      </c>
      <c r="G14" s="44">
        <f t="shared" si="0"/>
        <v>4.8942583732057425</v>
      </c>
      <c r="H14" s="45"/>
      <c r="I14" s="46">
        <f t="shared" si="1"/>
        <v>0</v>
      </c>
      <c r="K14" s="32">
        <v>945</v>
      </c>
      <c r="L14" s="32">
        <v>0</v>
      </c>
      <c r="M14" s="32">
        <f t="shared" si="2"/>
        <v>945</v>
      </c>
      <c r="IJ14"/>
      <c r="IK14"/>
      <c r="IL14"/>
    </row>
    <row r="15" spans="1:246" s="2" customFormat="1" ht="43.5" customHeight="1">
      <c r="A15" s="39">
        <v>3600522097303</v>
      </c>
      <c r="B15" s="40"/>
      <c r="C15" s="40" t="s">
        <v>21</v>
      </c>
      <c r="D15" s="41" t="s">
        <v>22</v>
      </c>
      <c r="E15" s="42">
        <v>394</v>
      </c>
      <c r="F15" s="43">
        <v>17.95</v>
      </c>
      <c r="G15" s="44">
        <f t="shared" si="0"/>
        <v>4.8942583732057425</v>
      </c>
      <c r="H15" s="45"/>
      <c r="I15" s="46">
        <f t="shared" si="1"/>
        <v>0</v>
      </c>
      <c r="K15" s="32">
        <v>394</v>
      </c>
      <c r="L15" s="32">
        <v>0</v>
      </c>
      <c r="M15" s="32">
        <f t="shared" si="2"/>
        <v>394</v>
      </c>
      <c r="IJ15"/>
      <c r="IK15"/>
      <c r="IL15"/>
    </row>
    <row r="16" spans="1:246" s="2" customFormat="1" ht="43.5" customHeight="1">
      <c r="A16" s="39">
        <v>3600521893500</v>
      </c>
      <c r="B16" s="40"/>
      <c r="C16" s="40" t="s">
        <v>23</v>
      </c>
      <c r="D16" s="41" t="s">
        <v>24</v>
      </c>
      <c r="E16" s="42">
        <v>4258</v>
      </c>
      <c r="F16" s="43">
        <v>15.95</v>
      </c>
      <c r="G16" s="44">
        <f t="shared" si="0"/>
        <v>4.41578947368421</v>
      </c>
      <c r="H16" s="45"/>
      <c r="I16" s="46">
        <f t="shared" si="1"/>
        <v>0</v>
      </c>
      <c r="K16" s="32">
        <v>134</v>
      </c>
      <c r="L16" s="32">
        <v>4124</v>
      </c>
      <c r="M16" s="32">
        <f t="shared" si="2"/>
        <v>4258</v>
      </c>
      <c r="IJ16"/>
      <c r="IK16"/>
      <c r="IL16"/>
    </row>
    <row r="17" spans="1:246" s="2" customFormat="1" ht="43.5" customHeight="1">
      <c r="A17" s="39">
        <v>3600521821152</v>
      </c>
      <c r="B17" s="40"/>
      <c r="C17" s="40" t="s">
        <v>21</v>
      </c>
      <c r="D17" s="41" t="s">
        <v>25</v>
      </c>
      <c r="E17" s="42">
        <v>4589</v>
      </c>
      <c r="F17" s="43">
        <v>15.95</v>
      </c>
      <c r="G17" s="44">
        <f t="shared" si="0"/>
        <v>4.41578947368421</v>
      </c>
      <c r="H17" s="45"/>
      <c r="I17" s="46">
        <f t="shared" si="1"/>
        <v>0</v>
      </c>
      <c r="K17" s="32">
        <v>809</v>
      </c>
      <c r="L17" s="32">
        <v>3780</v>
      </c>
      <c r="M17" s="32">
        <f t="shared" si="2"/>
        <v>4589</v>
      </c>
      <c r="IJ17"/>
      <c r="IK17"/>
      <c r="IL17"/>
    </row>
    <row r="18" spans="1:246" s="2" customFormat="1" ht="43.5" customHeight="1">
      <c r="A18" s="39">
        <v>3600522616252</v>
      </c>
      <c r="B18" s="40"/>
      <c r="C18" s="40" t="s">
        <v>26</v>
      </c>
      <c r="D18" s="41" t="s">
        <v>27</v>
      </c>
      <c r="E18" s="42">
        <v>1800</v>
      </c>
      <c r="F18" s="43">
        <v>15.95</v>
      </c>
      <c r="G18" s="44">
        <f t="shared" si="0"/>
        <v>4.41578947368421</v>
      </c>
      <c r="H18" s="45"/>
      <c r="I18" s="46"/>
      <c r="K18" s="32">
        <v>0</v>
      </c>
      <c r="L18" s="32">
        <v>1800</v>
      </c>
      <c r="M18" s="32">
        <f t="shared" si="2"/>
        <v>1800</v>
      </c>
      <c r="IJ18"/>
      <c r="IK18"/>
      <c r="IL18"/>
    </row>
    <row r="19" spans="1:246" s="2" customFormat="1" ht="43.5" customHeight="1">
      <c r="A19" s="39">
        <v>3061376223636</v>
      </c>
      <c r="B19" s="40"/>
      <c r="C19" s="40" t="s">
        <v>21</v>
      </c>
      <c r="D19" s="41" t="s">
        <v>28</v>
      </c>
      <c r="E19" s="42">
        <v>387</v>
      </c>
      <c r="F19" s="43">
        <v>15.95</v>
      </c>
      <c r="G19" s="44">
        <f t="shared" si="0"/>
        <v>4.41578947368421</v>
      </c>
      <c r="H19" s="45"/>
      <c r="I19" s="46">
        <f aca="true" t="shared" si="3" ref="I19:I21">F19*H19</f>
        <v>0</v>
      </c>
      <c r="K19" s="32">
        <v>387</v>
      </c>
      <c r="L19" s="32">
        <v>0</v>
      </c>
      <c r="M19" s="32">
        <f t="shared" si="2"/>
        <v>387</v>
      </c>
      <c r="IJ19"/>
      <c r="IK19"/>
      <c r="IL19"/>
    </row>
    <row r="20" spans="1:246" s="2" customFormat="1" ht="43.5" customHeight="1">
      <c r="A20" s="39">
        <v>3600522387459</v>
      </c>
      <c r="B20" s="40"/>
      <c r="C20" s="40" t="s">
        <v>29</v>
      </c>
      <c r="D20" s="41" t="s">
        <v>30</v>
      </c>
      <c r="E20" s="42">
        <v>227</v>
      </c>
      <c r="F20" s="43">
        <v>17.95</v>
      </c>
      <c r="G20" s="44">
        <f t="shared" si="0"/>
        <v>4.8942583732057425</v>
      </c>
      <c r="H20" s="45"/>
      <c r="I20" s="46">
        <f t="shared" si="3"/>
        <v>0</v>
      </c>
      <c r="K20" s="32">
        <v>227</v>
      </c>
      <c r="L20" s="32">
        <v>0</v>
      </c>
      <c r="M20" s="32">
        <f t="shared" si="2"/>
        <v>227</v>
      </c>
      <c r="IJ20"/>
      <c r="IK20"/>
      <c r="IL20"/>
    </row>
    <row r="21" spans="1:246" s="2" customFormat="1" ht="43.5" customHeight="1">
      <c r="A21" s="39">
        <v>3600522066798</v>
      </c>
      <c r="B21" s="40"/>
      <c r="C21" s="40" t="s">
        <v>21</v>
      </c>
      <c r="D21" s="41" t="s">
        <v>31</v>
      </c>
      <c r="E21" s="42">
        <v>232</v>
      </c>
      <c r="F21" s="43">
        <v>17.95</v>
      </c>
      <c r="G21" s="44">
        <f t="shared" si="0"/>
        <v>4.8942583732057425</v>
      </c>
      <c r="H21" s="45"/>
      <c r="I21" s="46">
        <f t="shared" si="3"/>
        <v>0</v>
      </c>
      <c r="K21" s="32">
        <v>232</v>
      </c>
      <c r="L21" s="32">
        <v>0</v>
      </c>
      <c r="M21" s="32">
        <f t="shared" si="2"/>
        <v>232</v>
      </c>
      <c r="IJ21"/>
      <c r="IK21"/>
      <c r="IL21"/>
    </row>
    <row r="22" spans="1:246" s="2" customFormat="1" ht="22.5" customHeight="1">
      <c r="A22" s="47"/>
      <c r="B22" s="48"/>
      <c r="C22" s="48"/>
      <c r="D22" s="49"/>
      <c r="E22" s="50"/>
      <c r="F22" s="51"/>
      <c r="G22" s="44"/>
      <c r="H22" s="52"/>
      <c r="I22" s="53"/>
      <c r="K22" s="32"/>
      <c r="L22" s="32"/>
      <c r="M22" s="32"/>
      <c r="IJ22"/>
      <c r="IK22"/>
      <c r="IL22"/>
    </row>
    <row r="23" spans="1:246" s="2" customFormat="1" ht="15" customHeight="1">
      <c r="A23" s="33"/>
      <c r="B23" s="34" t="s">
        <v>14</v>
      </c>
      <c r="C23" s="35"/>
      <c r="D23" s="36"/>
      <c r="E23" s="37"/>
      <c r="F23" s="54"/>
      <c r="G23" s="44"/>
      <c r="H23" s="30"/>
      <c r="I23" s="38"/>
      <c r="K23" s="32"/>
      <c r="L23" s="32"/>
      <c r="M23" s="32"/>
      <c r="IJ23"/>
      <c r="IK23"/>
      <c r="IL23"/>
    </row>
    <row r="24" spans="1:13" ht="43.5" customHeight="1">
      <c r="A24" s="39" t="s">
        <v>32</v>
      </c>
      <c r="B24" s="40"/>
      <c r="C24" s="40" t="s">
        <v>33</v>
      </c>
      <c r="D24" s="55" t="s">
        <v>34</v>
      </c>
      <c r="E24" s="45">
        <v>280</v>
      </c>
      <c r="F24" s="43">
        <v>11</v>
      </c>
      <c r="G24" s="44">
        <f aca="true" t="shared" si="4" ref="G24:G29">F24/4.18+0.3</f>
        <v>2.931578947368421</v>
      </c>
      <c r="H24" s="56"/>
      <c r="I24" s="57">
        <f aca="true" t="shared" si="5" ref="I24:I26">E24*H24</f>
        <v>0</v>
      </c>
      <c r="K24" s="32">
        <v>280</v>
      </c>
      <c r="L24" s="32">
        <v>0</v>
      </c>
      <c r="M24" s="32">
        <f aca="true" t="shared" si="6" ref="M24:M29">K24+L24</f>
        <v>280</v>
      </c>
    </row>
    <row r="25" spans="1:13" ht="43.5" customHeight="1">
      <c r="A25" s="39">
        <v>3600531143657</v>
      </c>
      <c r="B25" s="40"/>
      <c r="C25" s="40" t="s">
        <v>35</v>
      </c>
      <c r="D25" s="41" t="s">
        <v>36</v>
      </c>
      <c r="E25" s="45">
        <v>56</v>
      </c>
      <c r="F25" s="43">
        <v>11</v>
      </c>
      <c r="G25" s="44">
        <f t="shared" si="4"/>
        <v>2.931578947368421</v>
      </c>
      <c r="H25" s="56"/>
      <c r="I25" s="57">
        <f t="shared" si="5"/>
        <v>0</v>
      </c>
      <c r="K25" s="32">
        <v>56</v>
      </c>
      <c r="L25" s="32">
        <v>0</v>
      </c>
      <c r="M25" s="32">
        <f t="shared" si="6"/>
        <v>56</v>
      </c>
    </row>
    <row r="26" spans="1:13" ht="43.5" customHeight="1">
      <c r="A26" s="39">
        <v>3600531320065</v>
      </c>
      <c r="B26" s="40"/>
      <c r="C26" s="40" t="s">
        <v>37</v>
      </c>
      <c r="D26" s="41" t="s">
        <v>38</v>
      </c>
      <c r="E26" s="45">
        <v>611</v>
      </c>
      <c r="F26" s="43">
        <v>11</v>
      </c>
      <c r="G26" s="44">
        <f t="shared" si="4"/>
        <v>2.931578947368421</v>
      </c>
      <c r="H26" s="56"/>
      <c r="I26" s="57">
        <f t="shared" si="5"/>
        <v>0</v>
      </c>
      <c r="K26" s="32">
        <v>611</v>
      </c>
      <c r="L26" s="32">
        <v>0</v>
      </c>
      <c r="M26" s="32">
        <f t="shared" si="6"/>
        <v>611</v>
      </c>
    </row>
    <row r="27" spans="1:246" ht="43.5" customHeight="1">
      <c r="A27" s="39" t="s">
        <v>39</v>
      </c>
      <c r="B27" s="40"/>
      <c r="C27" s="40" t="s">
        <v>40</v>
      </c>
      <c r="D27" s="41" t="s">
        <v>41</v>
      </c>
      <c r="E27" s="42">
        <v>174</v>
      </c>
      <c r="F27" s="43">
        <v>11</v>
      </c>
      <c r="G27" s="44">
        <f t="shared" si="4"/>
        <v>2.931578947368421</v>
      </c>
      <c r="H27" s="56"/>
      <c r="I27" s="57">
        <f aca="true" t="shared" si="7" ref="I27:I29">F27*H27</f>
        <v>0</v>
      </c>
      <c r="K27" s="32">
        <v>174</v>
      </c>
      <c r="L27" s="32">
        <v>0</v>
      </c>
      <c r="M27" s="32">
        <f t="shared" si="6"/>
        <v>174</v>
      </c>
      <c r="IJ27"/>
      <c r="IK27"/>
      <c r="IL27"/>
    </row>
    <row r="28" spans="1:246" ht="43.5" customHeight="1">
      <c r="A28" s="39" t="s">
        <v>42</v>
      </c>
      <c r="B28" s="40"/>
      <c r="C28" s="40" t="s">
        <v>43</v>
      </c>
      <c r="D28" s="41" t="s">
        <v>44</v>
      </c>
      <c r="E28" s="42">
        <v>2141</v>
      </c>
      <c r="F28" s="43">
        <v>11</v>
      </c>
      <c r="G28" s="44">
        <f t="shared" si="4"/>
        <v>2.931578947368421</v>
      </c>
      <c r="H28" s="56"/>
      <c r="I28" s="57">
        <f t="shared" si="7"/>
        <v>0</v>
      </c>
      <c r="K28" s="32">
        <v>2141</v>
      </c>
      <c r="L28" s="32">
        <v>0</v>
      </c>
      <c r="M28" s="32">
        <f t="shared" si="6"/>
        <v>2141</v>
      </c>
      <c r="IJ28"/>
      <c r="IK28"/>
      <c r="IL28"/>
    </row>
    <row r="29" spans="1:246" ht="43.5" customHeight="1">
      <c r="A29" s="39" t="s">
        <v>45</v>
      </c>
      <c r="B29" s="40"/>
      <c r="C29" s="40" t="s">
        <v>43</v>
      </c>
      <c r="D29" s="41" t="s">
        <v>46</v>
      </c>
      <c r="E29" s="42">
        <v>477</v>
      </c>
      <c r="F29" s="43">
        <v>11</v>
      </c>
      <c r="G29" s="44">
        <f t="shared" si="4"/>
        <v>2.931578947368421</v>
      </c>
      <c r="H29" s="56"/>
      <c r="I29" s="57">
        <f t="shared" si="7"/>
        <v>0</v>
      </c>
      <c r="K29" s="32">
        <v>477</v>
      </c>
      <c r="L29" s="32">
        <v>0</v>
      </c>
      <c r="M29" s="32">
        <f t="shared" si="6"/>
        <v>477</v>
      </c>
      <c r="IJ29"/>
      <c r="IK29"/>
      <c r="IL29"/>
    </row>
    <row r="30" spans="1:242" s="2" customFormat="1" ht="15" customHeight="1">
      <c r="A30" s="33"/>
      <c r="B30" s="34" t="s">
        <v>47</v>
      </c>
      <c r="C30" s="35"/>
      <c r="D30" s="36"/>
      <c r="E30" s="58"/>
      <c r="F30" s="59"/>
      <c r="G30" s="44"/>
      <c r="H30" s="30"/>
      <c r="I30" s="38"/>
      <c r="K30" s="32"/>
      <c r="L30" s="32"/>
      <c r="M30" s="32"/>
      <c r="IF30"/>
      <c r="IG30"/>
      <c r="IH30"/>
    </row>
    <row r="31" spans="1:246" ht="15" customHeight="1">
      <c r="A31" s="39">
        <v>3600530169948</v>
      </c>
      <c r="B31" s="60"/>
      <c r="C31" s="40" t="s">
        <v>48</v>
      </c>
      <c r="D31" s="41" t="s">
        <v>49</v>
      </c>
      <c r="E31" s="45">
        <v>315</v>
      </c>
      <c r="F31" s="43">
        <v>13.5</v>
      </c>
      <c r="G31" s="44">
        <f aca="true" t="shared" si="8" ref="G31:G35">F31/4.18+0.6</f>
        <v>3.8296650717703353</v>
      </c>
      <c r="H31" s="45"/>
      <c r="I31" s="57">
        <f aca="true" t="shared" si="9" ref="I31:I35">E31*H31</f>
        <v>0</v>
      </c>
      <c r="K31" s="32">
        <v>315</v>
      </c>
      <c r="L31" s="32">
        <v>0</v>
      </c>
      <c r="M31" s="32">
        <f aca="true" t="shared" si="10" ref="M31:M35">K31+L31</f>
        <v>315</v>
      </c>
      <c r="IF31"/>
      <c r="IG31"/>
      <c r="IH31"/>
      <c r="II31"/>
      <c r="IJ31"/>
      <c r="IK31"/>
      <c r="IL31"/>
    </row>
    <row r="32" spans="1:246" ht="15" customHeight="1">
      <c r="A32" s="39">
        <v>3600530169955</v>
      </c>
      <c r="B32" s="60"/>
      <c r="C32" s="40" t="s">
        <v>48</v>
      </c>
      <c r="D32" s="41" t="s">
        <v>50</v>
      </c>
      <c r="E32" s="45">
        <v>309</v>
      </c>
      <c r="F32" s="43">
        <v>13.5</v>
      </c>
      <c r="G32" s="44">
        <f t="shared" si="8"/>
        <v>3.8296650717703353</v>
      </c>
      <c r="H32" s="45"/>
      <c r="I32" s="57">
        <f t="shared" si="9"/>
        <v>0</v>
      </c>
      <c r="K32" s="32">
        <v>309</v>
      </c>
      <c r="L32" s="32">
        <v>0</v>
      </c>
      <c r="M32" s="32">
        <f t="shared" si="10"/>
        <v>309</v>
      </c>
      <c r="IF32"/>
      <c r="IG32"/>
      <c r="IH32"/>
      <c r="II32"/>
      <c r="IJ32"/>
      <c r="IK32"/>
      <c r="IL32"/>
    </row>
    <row r="33" spans="1:246" ht="15" customHeight="1">
      <c r="A33" s="39">
        <v>3600530169962</v>
      </c>
      <c r="B33" s="60"/>
      <c r="C33" s="40" t="s">
        <v>48</v>
      </c>
      <c r="D33" s="41" t="s">
        <v>51</v>
      </c>
      <c r="E33" s="45">
        <v>229</v>
      </c>
      <c r="F33" s="43">
        <v>13.5</v>
      </c>
      <c r="G33" s="44">
        <f t="shared" si="8"/>
        <v>3.8296650717703353</v>
      </c>
      <c r="H33" s="45"/>
      <c r="I33" s="57">
        <f t="shared" si="9"/>
        <v>0</v>
      </c>
      <c r="K33" s="32">
        <v>229</v>
      </c>
      <c r="L33" s="32">
        <v>0</v>
      </c>
      <c r="M33" s="32">
        <f t="shared" si="10"/>
        <v>229</v>
      </c>
      <c r="IF33"/>
      <c r="IG33"/>
      <c r="IH33"/>
      <c r="II33"/>
      <c r="IJ33"/>
      <c r="IK33"/>
      <c r="IL33"/>
    </row>
    <row r="34" spans="1:246" ht="15" customHeight="1">
      <c r="A34" s="39">
        <v>3600530169993</v>
      </c>
      <c r="B34" s="60"/>
      <c r="C34" s="40" t="s">
        <v>48</v>
      </c>
      <c r="D34" s="41" t="s">
        <v>52</v>
      </c>
      <c r="E34" s="45">
        <v>214</v>
      </c>
      <c r="F34" s="43">
        <v>13.5</v>
      </c>
      <c r="G34" s="44">
        <f t="shared" si="8"/>
        <v>3.8296650717703353</v>
      </c>
      <c r="H34" s="45"/>
      <c r="I34" s="57">
        <f t="shared" si="9"/>
        <v>0</v>
      </c>
      <c r="K34" s="32">
        <v>214</v>
      </c>
      <c r="L34" s="32">
        <v>0</v>
      </c>
      <c r="M34" s="32">
        <f t="shared" si="10"/>
        <v>214</v>
      </c>
      <c r="IF34"/>
      <c r="IG34"/>
      <c r="IH34"/>
      <c r="II34"/>
      <c r="IJ34"/>
      <c r="IK34"/>
      <c r="IL34"/>
    </row>
    <row r="35" spans="1:246" ht="15" customHeight="1">
      <c r="A35" s="39">
        <v>3600530170012</v>
      </c>
      <c r="B35" s="61"/>
      <c r="C35" s="40" t="s">
        <v>48</v>
      </c>
      <c r="D35" s="41" t="s">
        <v>53</v>
      </c>
      <c r="E35" s="45">
        <v>249</v>
      </c>
      <c r="F35" s="43">
        <v>13.5</v>
      </c>
      <c r="G35" s="44">
        <f t="shared" si="8"/>
        <v>3.8296650717703353</v>
      </c>
      <c r="H35" s="45"/>
      <c r="I35" s="57">
        <f t="shared" si="9"/>
        <v>0</v>
      </c>
      <c r="K35" s="32">
        <v>249</v>
      </c>
      <c r="L35" s="32">
        <v>0</v>
      </c>
      <c r="M35" s="32">
        <f t="shared" si="10"/>
        <v>249</v>
      </c>
      <c r="IF35"/>
      <c r="IG35"/>
      <c r="IH35"/>
      <c r="II35"/>
      <c r="IJ35"/>
      <c r="IK35"/>
      <c r="IL35"/>
    </row>
    <row r="36" spans="1:246" ht="14.25" customHeight="1">
      <c r="A36" s="62"/>
      <c r="B36" s="63"/>
      <c r="C36" s="63"/>
      <c r="D36" s="64"/>
      <c r="E36" s="65"/>
      <c r="F36" s="66"/>
      <c r="G36" s="66"/>
      <c r="H36" s="67"/>
      <c r="I36" s="68">
        <f>F36*H36</f>
        <v>0</v>
      </c>
      <c r="IJ36"/>
      <c r="IK36"/>
      <c r="IL36"/>
    </row>
    <row r="37" spans="6:9" ht="12.75" customHeight="1">
      <c r="F37" s="69"/>
      <c r="G37" s="69"/>
      <c r="H37" s="70"/>
      <c r="I37" s="70"/>
    </row>
    <row r="38" spans="6:246" ht="12.75" customHeight="1">
      <c r="F38" s="69"/>
      <c r="G38" s="69"/>
      <c r="H38" s="71" t="s">
        <v>54</v>
      </c>
      <c r="I38" s="72">
        <f>SUM(I12:I36)</f>
        <v>0</v>
      </c>
      <c r="IJ38"/>
      <c r="IK38"/>
      <c r="IL38"/>
    </row>
    <row r="40" spans="1:9" ht="12.75" customHeight="1">
      <c r="A40" s="18" t="s">
        <v>3</v>
      </c>
      <c r="B40" s="19" t="s">
        <v>4</v>
      </c>
      <c r="C40" s="19" t="s">
        <v>5</v>
      </c>
      <c r="D40" s="20" t="s">
        <v>6</v>
      </c>
      <c r="E40" s="20" t="s">
        <v>55</v>
      </c>
      <c r="F40" s="73" t="s">
        <v>56</v>
      </c>
      <c r="G40" s="74" t="s">
        <v>57</v>
      </c>
      <c r="H40" s="75" t="s">
        <v>9</v>
      </c>
      <c r="I40" s="24" t="s">
        <v>10</v>
      </c>
    </row>
    <row r="41" spans="1:9" ht="12.75" customHeight="1">
      <c r="A41" s="26"/>
      <c r="B41" s="27"/>
      <c r="C41" s="27"/>
      <c r="D41" s="28"/>
      <c r="E41" s="76"/>
      <c r="F41" s="77"/>
      <c r="G41" s="78"/>
      <c r="H41" s="30"/>
      <c r="I41" s="31">
        <f>G41*H41</f>
        <v>0</v>
      </c>
    </row>
    <row r="42" spans="1:9" ht="12.75" customHeight="1">
      <c r="A42" s="33"/>
      <c r="B42" s="34" t="s">
        <v>14</v>
      </c>
      <c r="C42" s="35"/>
      <c r="D42" s="36"/>
      <c r="E42" s="79"/>
      <c r="F42" s="80"/>
      <c r="G42" s="78"/>
      <c r="H42" s="30"/>
      <c r="I42" s="31"/>
    </row>
    <row r="43" spans="1:9" ht="28.5" customHeight="1">
      <c r="A43" s="81" t="s">
        <v>58</v>
      </c>
      <c r="B43" s="40"/>
      <c r="C43" s="40" t="s">
        <v>21</v>
      </c>
      <c r="D43" s="41" t="s">
        <v>59</v>
      </c>
      <c r="E43" s="82">
        <f aca="true" t="shared" si="11" ref="E43:E49">G43/4.18+0.3</f>
        <v>2.9076555023923447</v>
      </c>
      <c r="F43" s="83">
        <v>8265</v>
      </c>
      <c r="G43" s="84">
        <v>10.9</v>
      </c>
      <c r="H43" s="45"/>
      <c r="I43" s="46"/>
    </row>
    <row r="44" spans="1:9" ht="28.5" customHeight="1">
      <c r="A44" s="81" t="s">
        <v>60</v>
      </c>
      <c r="B44" s="40"/>
      <c r="C44" s="40" t="s">
        <v>21</v>
      </c>
      <c r="D44" s="41" t="s">
        <v>61</v>
      </c>
      <c r="E44" s="82">
        <f t="shared" si="11"/>
        <v>2.9076555023923447</v>
      </c>
      <c r="F44" s="83">
        <v>2209</v>
      </c>
      <c r="G44" s="84">
        <v>10.9</v>
      </c>
      <c r="H44" s="45"/>
      <c r="I44" s="46">
        <f aca="true" t="shared" si="12" ref="I44:I49">G44*H44</f>
        <v>0</v>
      </c>
    </row>
    <row r="45" spans="1:9" ht="28.5" customHeight="1">
      <c r="A45" s="81" t="s">
        <v>62</v>
      </c>
      <c r="B45" s="40"/>
      <c r="C45" s="40" t="s">
        <v>63</v>
      </c>
      <c r="D45" s="41" t="s">
        <v>64</v>
      </c>
      <c r="E45" s="82">
        <f t="shared" si="11"/>
        <v>4.247368421052632</v>
      </c>
      <c r="F45" s="83">
        <v>3990</v>
      </c>
      <c r="G45" s="84">
        <v>16.5</v>
      </c>
      <c r="H45" s="45"/>
      <c r="I45" s="46">
        <f t="shared" si="12"/>
        <v>0</v>
      </c>
    </row>
    <row r="46" spans="1:9" ht="28.5" customHeight="1">
      <c r="A46" s="81">
        <v>5011321471795</v>
      </c>
      <c r="B46" s="40"/>
      <c r="C46" s="40" t="s">
        <v>63</v>
      </c>
      <c r="D46" s="41" t="s">
        <v>65</v>
      </c>
      <c r="E46" s="82">
        <f t="shared" si="11"/>
        <v>4.247368421052632</v>
      </c>
      <c r="F46" s="83">
        <v>198</v>
      </c>
      <c r="G46" s="84">
        <v>16.5</v>
      </c>
      <c r="H46" s="45"/>
      <c r="I46" s="46">
        <f t="shared" si="12"/>
        <v>0</v>
      </c>
    </row>
    <row r="47" spans="1:9" ht="28.5" customHeight="1">
      <c r="A47" s="81" t="s">
        <v>66</v>
      </c>
      <c r="B47" s="40"/>
      <c r="C47" s="40" t="s">
        <v>67</v>
      </c>
      <c r="D47" s="41" t="s">
        <v>68</v>
      </c>
      <c r="E47" s="82">
        <f t="shared" si="11"/>
        <v>4.103827751196173</v>
      </c>
      <c r="F47" s="83">
        <v>3241</v>
      </c>
      <c r="G47" s="85">
        <v>15.9</v>
      </c>
      <c r="H47" s="45"/>
      <c r="I47" s="46">
        <f t="shared" si="12"/>
        <v>0</v>
      </c>
    </row>
    <row r="48" spans="1:9" ht="28.5" customHeight="1">
      <c r="A48" s="81" t="s">
        <v>69</v>
      </c>
      <c r="B48" s="40">
        <v>5011321164901</v>
      </c>
      <c r="C48" s="40" t="s">
        <v>70</v>
      </c>
      <c r="D48" s="41" t="s">
        <v>71</v>
      </c>
      <c r="E48" s="82">
        <f t="shared" si="11"/>
        <v>4.103827751196173</v>
      </c>
      <c r="F48" s="83">
        <v>913</v>
      </c>
      <c r="G48" s="86">
        <v>15.9</v>
      </c>
      <c r="H48" s="45"/>
      <c r="I48" s="46">
        <f t="shared" si="12"/>
        <v>0</v>
      </c>
    </row>
    <row r="49" spans="1:9" ht="28.5" customHeight="1">
      <c r="A49" s="81">
        <v>5011321164864</v>
      </c>
      <c r="B49" s="40"/>
      <c r="C49" s="40" t="s">
        <v>70</v>
      </c>
      <c r="D49" s="41" t="s">
        <v>72</v>
      </c>
      <c r="E49" s="82">
        <f t="shared" si="11"/>
        <v>4.103827751196173</v>
      </c>
      <c r="F49" s="83">
        <v>285</v>
      </c>
      <c r="G49" s="86">
        <v>15.9</v>
      </c>
      <c r="H49" s="45"/>
      <c r="I49" s="46">
        <f t="shared" si="12"/>
        <v>0</v>
      </c>
    </row>
    <row r="50" spans="1:9" ht="12.75" customHeight="1">
      <c r="A50" s="33"/>
      <c r="B50" s="34" t="s">
        <v>73</v>
      </c>
      <c r="C50" s="35"/>
      <c r="D50" s="36"/>
      <c r="E50" s="82"/>
      <c r="F50" s="80"/>
      <c r="G50" s="87"/>
      <c r="H50" s="88" t="s">
        <v>9</v>
      </c>
      <c r="I50" s="38"/>
    </row>
    <row r="51" spans="1:9" ht="28.5" customHeight="1">
      <c r="A51" s="81" t="s">
        <v>74</v>
      </c>
      <c r="B51" s="89"/>
      <c r="C51" s="40" t="s">
        <v>75</v>
      </c>
      <c r="D51" s="41" t="s">
        <v>76</v>
      </c>
      <c r="E51" s="82">
        <f aca="true" t="shared" si="13" ref="E51:E59">G51/4.18+0.3</f>
        <v>2.9913875598086124</v>
      </c>
      <c r="F51" s="83">
        <v>3600</v>
      </c>
      <c r="G51" s="86">
        <v>11.25</v>
      </c>
      <c r="H51" s="90"/>
      <c r="I51" s="57">
        <f aca="true" t="shared" si="14" ref="I51:I52">G51*H51</f>
        <v>0</v>
      </c>
    </row>
    <row r="52" spans="1:9" ht="28.5" customHeight="1">
      <c r="A52" s="81" t="s">
        <v>77</v>
      </c>
      <c r="B52" s="60"/>
      <c r="C52" s="40" t="s">
        <v>75</v>
      </c>
      <c r="D52" s="41" t="s">
        <v>78</v>
      </c>
      <c r="E52" s="82">
        <f t="shared" si="13"/>
        <v>2.9913875598086124</v>
      </c>
      <c r="F52" s="83">
        <v>1840</v>
      </c>
      <c r="G52" s="86">
        <v>11.25</v>
      </c>
      <c r="H52" s="90"/>
      <c r="I52" s="57">
        <f t="shared" si="14"/>
        <v>0</v>
      </c>
    </row>
    <row r="53" spans="1:9" ht="28.5" customHeight="1">
      <c r="A53" s="81">
        <v>50884384</v>
      </c>
      <c r="B53" s="60"/>
      <c r="C53" s="40" t="s">
        <v>75</v>
      </c>
      <c r="D53" s="41" t="s">
        <v>79</v>
      </c>
      <c r="E53" s="82">
        <f t="shared" si="13"/>
        <v>2.9913875598086124</v>
      </c>
      <c r="F53" s="83">
        <v>1800</v>
      </c>
      <c r="G53" s="86">
        <v>11.25</v>
      </c>
      <c r="H53" s="90"/>
      <c r="I53" s="57"/>
    </row>
    <row r="54" spans="1:9" ht="28.5" customHeight="1">
      <c r="A54" s="81">
        <v>96077245</v>
      </c>
      <c r="B54" s="60"/>
      <c r="C54" s="40" t="s">
        <v>75</v>
      </c>
      <c r="D54" s="41" t="s">
        <v>80</v>
      </c>
      <c r="E54" s="82">
        <f t="shared" si="13"/>
        <v>2.9913875598086124</v>
      </c>
      <c r="F54" s="83">
        <v>0</v>
      </c>
      <c r="G54" s="86">
        <v>11.25</v>
      </c>
      <c r="H54" s="90"/>
      <c r="I54" s="57"/>
    </row>
    <row r="55" spans="1:9" ht="28.5" customHeight="1">
      <c r="A55" s="81" t="s">
        <v>81</v>
      </c>
      <c r="B55" s="60"/>
      <c r="C55" s="40" t="s">
        <v>75</v>
      </c>
      <c r="D55" s="41" t="s">
        <v>82</v>
      </c>
      <c r="E55" s="82">
        <f t="shared" si="13"/>
        <v>2.9913875598086124</v>
      </c>
      <c r="F55" s="83">
        <v>3345</v>
      </c>
      <c r="G55" s="86">
        <v>11.25</v>
      </c>
      <c r="H55" s="90"/>
      <c r="I55" s="57">
        <f>G55*H55</f>
        <v>0</v>
      </c>
    </row>
    <row r="56" spans="1:9" ht="28.5" customHeight="1">
      <c r="A56" s="81">
        <v>50884414</v>
      </c>
      <c r="B56" s="60"/>
      <c r="C56" s="40" t="s">
        <v>75</v>
      </c>
      <c r="D56" s="41" t="s">
        <v>83</v>
      </c>
      <c r="E56" s="82">
        <f t="shared" si="13"/>
        <v>2.9913875598086124</v>
      </c>
      <c r="F56" s="83">
        <v>3804</v>
      </c>
      <c r="G56" s="86">
        <v>11.25</v>
      </c>
      <c r="H56" s="90"/>
      <c r="I56" s="57"/>
    </row>
    <row r="57" spans="1:9" ht="28.5" customHeight="1">
      <c r="A57" s="81">
        <v>50884421</v>
      </c>
      <c r="B57" s="60"/>
      <c r="C57" s="40" t="s">
        <v>75</v>
      </c>
      <c r="D57" s="41" t="s">
        <v>84</v>
      </c>
      <c r="E57" s="82">
        <f t="shared" si="13"/>
        <v>2.9913875598086124</v>
      </c>
      <c r="F57" s="83">
        <v>2311</v>
      </c>
      <c r="G57" s="86">
        <v>11.25</v>
      </c>
      <c r="H57" s="90"/>
      <c r="I57" s="57">
        <f aca="true" t="shared" si="15" ref="I57:I59">G57*H57</f>
        <v>0</v>
      </c>
    </row>
    <row r="58" spans="1:9" ht="28.5" customHeight="1">
      <c r="A58" s="81">
        <v>96077238</v>
      </c>
      <c r="B58" s="60"/>
      <c r="C58" s="40" t="s">
        <v>75</v>
      </c>
      <c r="D58" s="41" t="s">
        <v>85</v>
      </c>
      <c r="E58" s="82">
        <f t="shared" si="13"/>
        <v>2.9913875598086124</v>
      </c>
      <c r="F58" s="83">
        <v>0</v>
      </c>
      <c r="G58" s="86">
        <v>11.25</v>
      </c>
      <c r="H58" s="90"/>
      <c r="I58" s="57">
        <f t="shared" si="15"/>
        <v>0</v>
      </c>
    </row>
    <row r="59" spans="1:9" ht="28.5" customHeight="1">
      <c r="A59" s="81" t="s">
        <v>86</v>
      </c>
      <c r="B59" s="61"/>
      <c r="C59" s="40" t="s">
        <v>75</v>
      </c>
      <c r="D59" s="41" t="s">
        <v>87</v>
      </c>
      <c r="E59" s="82">
        <f t="shared" si="13"/>
        <v>2.9913875598086124</v>
      </c>
      <c r="F59" s="83">
        <v>1076</v>
      </c>
      <c r="G59" s="86">
        <v>11.25</v>
      </c>
      <c r="H59" s="90"/>
      <c r="I59" s="57">
        <f t="shared" si="15"/>
        <v>0</v>
      </c>
    </row>
    <row r="60" spans="1:9" ht="28.5" customHeight="1">
      <c r="A60" s="33"/>
      <c r="B60" s="34" t="s">
        <v>47</v>
      </c>
      <c r="C60" s="35"/>
      <c r="D60" s="36"/>
      <c r="E60" s="82"/>
      <c r="F60" s="80"/>
      <c r="G60" s="87"/>
      <c r="H60" s="88" t="s">
        <v>9</v>
      </c>
      <c r="I60" s="38"/>
    </row>
    <row r="61" spans="1:9" ht="28.5" customHeight="1">
      <c r="A61" s="81">
        <v>50683376</v>
      </c>
      <c r="B61" s="89"/>
      <c r="C61" s="40" t="s">
        <v>88</v>
      </c>
      <c r="D61" s="41" t="s">
        <v>89</v>
      </c>
      <c r="E61" s="82">
        <f aca="true" t="shared" si="16" ref="E61:E71">G61/4.18+0.3</f>
        <v>4.008133971291866</v>
      </c>
      <c r="F61" s="83">
        <v>2473</v>
      </c>
      <c r="G61" s="86">
        <v>15.5</v>
      </c>
      <c r="H61" s="91"/>
      <c r="I61" s="57">
        <f aca="true" t="shared" si="17" ref="I61:I72">G61*H61</f>
        <v>0</v>
      </c>
    </row>
    <row r="62" spans="1:9" ht="28.5" customHeight="1">
      <c r="A62" s="81">
        <v>50683369</v>
      </c>
      <c r="B62" s="60"/>
      <c r="C62" s="40" t="s">
        <v>88</v>
      </c>
      <c r="D62" s="41" t="s">
        <v>90</v>
      </c>
      <c r="E62" s="82">
        <f t="shared" si="16"/>
        <v>4.008133971291866</v>
      </c>
      <c r="F62" s="83">
        <v>2113</v>
      </c>
      <c r="G62" s="86">
        <v>15.5</v>
      </c>
      <c r="H62" s="91"/>
      <c r="I62" s="57">
        <f t="shared" si="17"/>
        <v>0</v>
      </c>
    </row>
    <row r="63" spans="1:9" ht="28.5" customHeight="1">
      <c r="A63" s="81">
        <v>50683352</v>
      </c>
      <c r="B63" s="60"/>
      <c r="C63" s="40" t="s">
        <v>88</v>
      </c>
      <c r="D63" s="41" t="s">
        <v>91</v>
      </c>
      <c r="E63" s="82">
        <f t="shared" si="16"/>
        <v>4.008133971291866</v>
      </c>
      <c r="F63" s="83">
        <v>2163</v>
      </c>
      <c r="G63" s="86">
        <v>15.5</v>
      </c>
      <c r="H63" s="91"/>
      <c r="I63" s="57">
        <f t="shared" si="17"/>
        <v>0</v>
      </c>
    </row>
    <row r="64" spans="1:9" ht="28.5" customHeight="1">
      <c r="A64" s="81"/>
      <c r="B64" s="60"/>
      <c r="C64" s="40" t="s">
        <v>88</v>
      </c>
      <c r="D64" s="41" t="s">
        <v>92</v>
      </c>
      <c r="E64" s="82">
        <f t="shared" si="16"/>
        <v>4.008133971291866</v>
      </c>
      <c r="F64" s="83">
        <v>660</v>
      </c>
      <c r="G64" s="86">
        <v>15.5</v>
      </c>
      <c r="H64" s="91"/>
      <c r="I64" s="57">
        <f t="shared" si="17"/>
        <v>0</v>
      </c>
    </row>
    <row r="65" spans="1:9" ht="28.5" customHeight="1">
      <c r="A65" s="81"/>
      <c r="B65" s="60"/>
      <c r="C65" s="40" t="s">
        <v>88</v>
      </c>
      <c r="D65" s="41" t="s">
        <v>93</v>
      </c>
      <c r="E65" s="82">
        <f t="shared" si="16"/>
        <v>4.008133971291866</v>
      </c>
      <c r="F65" s="83">
        <v>660</v>
      </c>
      <c r="G65" s="86">
        <v>15.5</v>
      </c>
      <c r="H65" s="91"/>
      <c r="I65" s="57">
        <f t="shared" si="17"/>
        <v>0</v>
      </c>
    </row>
    <row r="66" spans="1:9" ht="28.5" customHeight="1">
      <c r="A66" s="81">
        <v>50683345</v>
      </c>
      <c r="B66" s="60"/>
      <c r="C66" s="40" t="s">
        <v>88</v>
      </c>
      <c r="D66" s="41" t="s">
        <v>94</v>
      </c>
      <c r="E66" s="82">
        <f t="shared" si="16"/>
        <v>4.008133971291866</v>
      </c>
      <c r="F66" s="83">
        <v>40</v>
      </c>
      <c r="G66" s="86">
        <v>15.5</v>
      </c>
      <c r="H66" s="91"/>
      <c r="I66" s="57">
        <f t="shared" si="17"/>
        <v>0</v>
      </c>
    </row>
    <row r="67" spans="1:9" ht="28.5" customHeight="1">
      <c r="A67" s="81">
        <v>50683338</v>
      </c>
      <c r="B67" s="60"/>
      <c r="C67" s="40" t="s">
        <v>88</v>
      </c>
      <c r="D67" s="41" t="s">
        <v>95</v>
      </c>
      <c r="E67" s="82">
        <f t="shared" si="16"/>
        <v>4.008133971291866</v>
      </c>
      <c r="F67" s="83">
        <v>57</v>
      </c>
      <c r="G67" s="86">
        <v>15.5</v>
      </c>
      <c r="H67" s="91"/>
      <c r="I67" s="57">
        <f t="shared" si="17"/>
        <v>0</v>
      </c>
    </row>
    <row r="68" spans="1:9" ht="28.5" customHeight="1">
      <c r="A68" s="81">
        <v>50671373</v>
      </c>
      <c r="B68" s="60"/>
      <c r="C68" s="40" t="s">
        <v>88</v>
      </c>
      <c r="D68" s="41" t="s">
        <v>96</v>
      </c>
      <c r="E68" s="82">
        <f t="shared" si="16"/>
        <v>4.008133971291866</v>
      </c>
      <c r="F68" s="83">
        <v>0</v>
      </c>
      <c r="G68" s="86">
        <v>15.5</v>
      </c>
      <c r="H68" s="91"/>
      <c r="I68" s="57">
        <f t="shared" si="17"/>
        <v>0</v>
      </c>
    </row>
    <row r="69" spans="1:9" ht="28.5" customHeight="1">
      <c r="A69" s="81">
        <v>50671373</v>
      </c>
      <c r="B69" s="61"/>
      <c r="C69" s="40" t="s">
        <v>88</v>
      </c>
      <c r="D69" s="41" t="s">
        <v>97</v>
      </c>
      <c r="E69" s="82">
        <f t="shared" si="16"/>
        <v>4.008133971291866</v>
      </c>
      <c r="F69" s="83">
        <v>495</v>
      </c>
      <c r="G69" s="86">
        <v>15.5</v>
      </c>
      <c r="H69" s="91"/>
      <c r="I69" s="57">
        <f t="shared" si="17"/>
        <v>0</v>
      </c>
    </row>
    <row r="70" spans="1:9" ht="33.75" customHeight="1">
      <c r="A70" s="81">
        <v>4084500158412</v>
      </c>
      <c r="B70" s="89"/>
      <c r="C70" s="40" t="s">
        <v>98</v>
      </c>
      <c r="D70" s="41" t="s">
        <v>99</v>
      </c>
      <c r="E70" s="82">
        <f t="shared" si="16"/>
        <v>3.386124401913876</v>
      </c>
      <c r="F70" s="83">
        <v>1260</v>
      </c>
      <c r="G70" s="86">
        <v>12.9</v>
      </c>
      <c r="H70" s="91"/>
      <c r="I70" s="57">
        <f t="shared" si="17"/>
        <v>0</v>
      </c>
    </row>
    <row r="71" spans="1:9" ht="33.75" customHeight="1">
      <c r="A71" s="81">
        <v>4084500158559</v>
      </c>
      <c r="B71" s="60"/>
      <c r="C71" s="40" t="s">
        <v>98</v>
      </c>
      <c r="D71" s="41" t="s">
        <v>100</v>
      </c>
      <c r="E71" s="82">
        <f t="shared" si="16"/>
        <v>3.386124401913876</v>
      </c>
      <c r="F71" s="83">
        <v>1260</v>
      </c>
      <c r="G71" s="86">
        <v>12.9</v>
      </c>
      <c r="H71" s="91"/>
      <c r="I71" s="57">
        <f t="shared" si="17"/>
        <v>0</v>
      </c>
    </row>
    <row r="72" spans="1:9" ht="12.75" customHeight="1">
      <c r="A72" s="62"/>
      <c r="B72" s="63"/>
      <c r="C72" s="63"/>
      <c r="D72" s="64"/>
      <c r="E72" s="82"/>
      <c r="F72" s="92"/>
      <c r="G72" s="93"/>
      <c r="H72" s="94"/>
      <c r="I72" s="68">
        <f t="shared" si="17"/>
        <v>0</v>
      </c>
    </row>
    <row r="73" ht="12.75" customHeight="1">
      <c r="E73" s="82"/>
    </row>
    <row r="74" spans="1:9" ht="28.5" customHeight="1">
      <c r="A74" s="18" t="s">
        <v>3</v>
      </c>
      <c r="B74" s="18"/>
      <c r="C74" s="20" t="s">
        <v>6</v>
      </c>
      <c r="D74" s="20" t="s">
        <v>101</v>
      </c>
      <c r="E74" s="82" t="s">
        <v>8</v>
      </c>
      <c r="F74" s="74" t="s">
        <v>102</v>
      </c>
      <c r="G74" s="75" t="s">
        <v>9</v>
      </c>
      <c r="H74" s="24" t="s">
        <v>10</v>
      </c>
      <c r="I74" s="18"/>
    </row>
    <row r="75" spans="1:9" ht="28.5" customHeight="1">
      <c r="A75" s="95"/>
      <c r="B75" s="95"/>
      <c r="C75" s="96"/>
      <c r="D75" s="96"/>
      <c r="E75" s="82"/>
      <c r="F75" s="74"/>
      <c r="G75" s="97"/>
      <c r="H75" s="24"/>
      <c r="I75" s="18"/>
    </row>
    <row r="76" spans="1:9" ht="28.5" customHeight="1">
      <c r="A76" s="33"/>
      <c r="B76" s="33"/>
      <c r="C76" s="36"/>
      <c r="D76" s="36"/>
      <c r="E76" s="82"/>
      <c r="F76" s="87"/>
      <c r="G76" s="98"/>
      <c r="H76" s="38"/>
      <c r="I76" s="18"/>
    </row>
    <row r="77" spans="1:9" ht="33.75" customHeight="1">
      <c r="A77" s="99">
        <v>309974700016</v>
      </c>
      <c r="B77" s="100"/>
      <c r="C77" s="101" t="s">
        <v>103</v>
      </c>
      <c r="D77" s="102">
        <v>137</v>
      </c>
      <c r="E77" s="82">
        <f aca="true" t="shared" si="18" ref="E77:E96">F77/4.18+0.3</f>
        <v>4.594258373205742</v>
      </c>
      <c r="F77" s="103">
        <v>17.95</v>
      </c>
      <c r="G77" s="104"/>
      <c r="H77" s="105">
        <f aca="true" t="shared" si="19" ref="H77:H78">F77*G77</f>
        <v>0</v>
      </c>
      <c r="I77" s="18"/>
    </row>
    <row r="78" spans="1:9" ht="33.75" customHeight="1">
      <c r="A78" s="81">
        <v>309974700023</v>
      </c>
      <c r="B78" s="106"/>
      <c r="C78" s="41" t="s">
        <v>104</v>
      </c>
      <c r="D78" s="107">
        <v>367</v>
      </c>
      <c r="E78" s="82">
        <f t="shared" si="18"/>
        <v>4.594258373205742</v>
      </c>
      <c r="F78" s="103">
        <v>17.95</v>
      </c>
      <c r="G78" s="45"/>
      <c r="H78" s="46">
        <f t="shared" si="19"/>
        <v>0</v>
      </c>
      <c r="I78" s="18"/>
    </row>
    <row r="79" spans="1:9" ht="42" customHeight="1">
      <c r="A79" s="81">
        <v>309974700030</v>
      </c>
      <c r="B79" s="106"/>
      <c r="C79" s="41" t="s">
        <v>105</v>
      </c>
      <c r="D79" s="107">
        <v>1238</v>
      </c>
      <c r="E79" s="82">
        <f t="shared" si="18"/>
        <v>4.594258373205742</v>
      </c>
      <c r="F79" s="103">
        <v>17.95</v>
      </c>
      <c r="G79" s="45"/>
      <c r="H79" s="46"/>
      <c r="I79" s="18"/>
    </row>
    <row r="80" spans="1:9" ht="42" customHeight="1">
      <c r="A80" s="81">
        <v>309975410051</v>
      </c>
      <c r="B80" s="106"/>
      <c r="C80" s="41" t="s">
        <v>106</v>
      </c>
      <c r="D80" s="107">
        <v>4819</v>
      </c>
      <c r="E80" s="82">
        <f t="shared" si="18"/>
        <v>4.594258373205742</v>
      </c>
      <c r="F80" s="103">
        <v>17.95</v>
      </c>
      <c r="G80" s="45"/>
      <c r="H80" s="46"/>
      <c r="I80" s="18"/>
    </row>
    <row r="81" spans="1:9" ht="42" customHeight="1">
      <c r="A81" s="81" t="s">
        <v>107</v>
      </c>
      <c r="B81" s="106"/>
      <c r="C81" s="41" t="s">
        <v>108</v>
      </c>
      <c r="D81" s="107">
        <v>1413</v>
      </c>
      <c r="E81" s="82">
        <f t="shared" si="18"/>
        <v>4.594258373205742</v>
      </c>
      <c r="F81" s="103">
        <v>17.95</v>
      </c>
      <c r="G81" s="45"/>
      <c r="H81" s="46">
        <f aca="true" t="shared" si="20" ref="H81:H83">F81*G81</f>
        <v>0</v>
      </c>
      <c r="I81" s="18"/>
    </row>
    <row r="82" spans="1:9" ht="42" customHeight="1">
      <c r="A82" s="81">
        <v>309974700078</v>
      </c>
      <c r="B82" s="106"/>
      <c r="C82" s="41" t="s">
        <v>109</v>
      </c>
      <c r="D82" s="107">
        <v>746</v>
      </c>
      <c r="E82" s="82">
        <f t="shared" si="18"/>
        <v>4.594258373205742</v>
      </c>
      <c r="F82" s="103">
        <v>17.95</v>
      </c>
      <c r="G82" s="45"/>
      <c r="H82" s="46">
        <f t="shared" si="20"/>
        <v>0</v>
      </c>
      <c r="I82" s="18"/>
    </row>
    <row r="83" spans="1:9" ht="42" customHeight="1">
      <c r="A83" s="81">
        <v>309974700085</v>
      </c>
      <c r="B83" s="106"/>
      <c r="C83" s="41" t="s">
        <v>110</v>
      </c>
      <c r="D83" s="107">
        <v>611</v>
      </c>
      <c r="E83" s="82">
        <f t="shared" si="18"/>
        <v>4.594258373205742</v>
      </c>
      <c r="F83" s="103">
        <v>17.95</v>
      </c>
      <c r="G83" s="45"/>
      <c r="H83" s="46">
        <f t="shared" si="20"/>
        <v>0</v>
      </c>
      <c r="I83" s="18"/>
    </row>
    <row r="84" spans="1:9" ht="42" customHeight="1">
      <c r="A84" s="81">
        <v>309974700092</v>
      </c>
      <c r="B84" s="106"/>
      <c r="C84" s="41" t="s">
        <v>111</v>
      </c>
      <c r="D84" s="107">
        <v>1092</v>
      </c>
      <c r="E84" s="82">
        <f t="shared" si="18"/>
        <v>4.594258373205742</v>
      </c>
      <c r="F84" s="103">
        <v>17.95</v>
      </c>
      <c r="G84" s="45"/>
      <c r="H84" s="46"/>
      <c r="I84" s="18"/>
    </row>
    <row r="85" spans="1:9" ht="42" customHeight="1">
      <c r="A85" s="81">
        <v>309974700108</v>
      </c>
      <c r="B85" s="106"/>
      <c r="C85" s="41" t="s">
        <v>112</v>
      </c>
      <c r="D85" s="107">
        <v>373</v>
      </c>
      <c r="E85" s="82">
        <f t="shared" si="18"/>
        <v>4.594258373205742</v>
      </c>
      <c r="F85" s="103">
        <v>17.95</v>
      </c>
      <c r="G85" s="45"/>
      <c r="H85" s="46">
        <f aca="true" t="shared" si="21" ref="H85:H97">F85*G85</f>
        <v>0</v>
      </c>
      <c r="I85" s="18"/>
    </row>
    <row r="86" spans="1:9" ht="42" customHeight="1">
      <c r="A86" s="81">
        <v>309974700115</v>
      </c>
      <c r="B86" s="106"/>
      <c r="C86" s="41" t="s">
        <v>113</v>
      </c>
      <c r="D86" s="107">
        <v>2107</v>
      </c>
      <c r="E86" s="82">
        <f t="shared" si="18"/>
        <v>4.594258373205742</v>
      </c>
      <c r="F86" s="103">
        <v>17.95</v>
      </c>
      <c r="G86" s="45"/>
      <c r="H86" s="46">
        <f t="shared" si="21"/>
        <v>0</v>
      </c>
      <c r="I86" s="18"/>
    </row>
    <row r="87" spans="1:9" ht="33.75" customHeight="1">
      <c r="A87" s="81">
        <v>309974700122</v>
      </c>
      <c r="B87" s="106"/>
      <c r="C87" s="41" t="s">
        <v>114</v>
      </c>
      <c r="D87" s="107">
        <v>1251</v>
      </c>
      <c r="E87" s="82">
        <f t="shared" si="18"/>
        <v>4.594258373205742</v>
      </c>
      <c r="F87" s="103">
        <v>17.95</v>
      </c>
      <c r="G87" s="45"/>
      <c r="H87" s="46">
        <f t="shared" si="21"/>
        <v>0</v>
      </c>
      <c r="I87" s="18"/>
    </row>
    <row r="88" spans="1:9" ht="33.75" customHeight="1">
      <c r="A88" s="108">
        <v>309974700139</v>
      </c>
      <c r="B88" s="109"/>
      <c r="C88" s="64" t="s">
        <v>115</v>
      </c>
      <c r="D88" s="110">
        <v>566</v>
      </c>
      <c r="E88" s="82">
        <f t="shared" si="18"/>
        <v>4.594258373205742</v>
      </c>
      <c r="F88" s="103">
        <v>17.95</v>
      </c>
      <c r="G88" s="111"/>
      <c r="H88" s="68">
        <f t="shared" si="21"/>
        <v>0</v>
      </c>
      <c r="I88" s="18"/>
    </row>
    <row r="89" spans="1:9" ht="33.75" customHeight="1">
      <c r="A89" s="81">
        <v>309974677011</v>
      </c>
      <c r="B89" s="112"/>
      <c r="C89" s="41" t="s">
        <v>116</v>
      </c>
      <c r="D89" s="107">
        <v>3759</v>
      </c>
      <c r="E89" s="82">
        <f t="shared" si="18"/>
        <v>4.594258373205742</v>
      </c>
      <c r="F89" s="103">
        <v>17.95</v>
      </c>
      <c r="G89" s="113"/>
      <c r="H89" s="57">
        <f t="shared" si="21"/>
        <v>0</v>
      </c>
      <c r="I89" s="18"/>
    </row>
    <row r="90" spans="1:9" ht="33.75" customHeight="1">
      <c r="A90" s="81">
        <v>309974677028</v>
      </c>
      <c r="B90" s="106"/>
      <c r="C90" s="41" t="s">
        <v>117</v>
      </c>
      <c r="D90" s="107">
        <v>0</v>
      </c>
      <c r="E90" s="82">
        <f t="shared" si="18"/>
        <v>4.594258373205742</v>
      </c>
      <c r="F90" s="103">
        <v>17.95</v>
      </c>
      <c r="G90" s="113"/>
      <c r="H90" s="57">
        <f t="shared" si="21"/>
        <v>0</v>
      </c>
      <c r="I90" s="18"/>
    </row>
    <row r="91" spans="1:9" ht="42" customHeight="1">
      <c r="A91" s="81">
        <v>309974677035</v>
      </c>
      <c r="B91" s="106"/>
      <c r="C91" s="41" t="s">
        <v>118</v>
      </c>
      <c r="D91" s="107">
        <v>2607</v>
      </c>
      <c r="E91" s="82">
        <f t="shared" si="18"/>
        <v>4.594258373205742</v>
      </c>
      <c r="F91" s="103">
        <v>17.95</v>
      </c>
      <c r="G91" s="113"/>
      <c r="H91" s="57">
        <f t="shared" si="21"/>
        <v>0</v>
      </c>
      <c r="I91" s="18"/>
    </row>
    <row r="92" spans="1:9" ht="33.75" customHeight="1">
      <c r="A92" s="81">
        <v>309974677042</v>
      </c>
      <c r="B92" s="106"/>
      <c r="C92" s="41" t="s">
        <v>119</v>
      </c>
      <c r="D92" s="107">
        <v>672</v>
      </c>
      <c r="E92" s="82">
        <f t="shared" si="18"/>
        <v>4.594258373205742</v>
      </c>
      <c r="F92" s="103">
        <v>17.95</v>
      </c>
      <c r="G92" s="113"/>
      <c r="H92" s="57">
        <f t="shared" si="21"/>
        <v>0</v>
      </c>
      <c r="I92" s="18"/>
    </row>
    <row r="93" spans="1:9" ht="42" customHeight="1">
      <c r="A93" s="81">
        <v>309974677059</v>
      </c>
      <c r="B93" s="106"/>
      <c r="C93" s="41" t="s">
        <v>120</v>
      </c>
      <c r="D93" s="107">
        <v>468</v>
      </c>
      <c r="E93" s="82">
        <f t="shared" si="18"/>
        <v>4.594258373205742</v>
      </c>
      <c r="F93" s="103">
        <v>17.95</v>
      </c>
      <c r="G93" s="113"/>
      <c r="H93" s="57">
        <f t="shared" si="21"/>
        <v>0</v>
      </c>
      <c r="I93" s="18"/>
    </row>
    <row r="94" spans="1:9" ht="42" customHeight="1">
      <c r="A94" s="81" t="s">
        <v>121</v>
      </c>
      <c r="B94" s="106"/>
      <c r="C94" s="41" t="s">
        <v>122</v>
      </c>
      <c r="D94" s="107">
        <v>0</v>
      </c>
      <c r="E94" s="82">
        <f t="shared" si="18"/>
        <v>4.594258373205742</v>
      </c>
      <c r="F94" s="103">
        <v>17.95</v>
      </c>
      <c r="G94" s="113"/>
      <c r="H94" s="57">
        <f t="shared" si="21"/>
        <v>0</v>
      </c>
      <c r="I94" s="18"/>
    </row>
    <row r="95" spans="1:9" ht="42" customHeight="1">
      <c r="A95" s="81">
        <v>309974677080</v>
      </c>
      <c r="B95" s="106"/>
      <c r="C95" s="41" t="s">
        <v>123</v>
      </c>
      <c r="D95" s="107">
        <v>816</v>
      </c>
      <c r="E95" s="82">
        <f t="shared" si="18"/>
        <v>4.594258373205742</v>
      </c>
      <c r="F95" s="103">
        <v>17.95</v>
      </c>
      <c r="G95" s="113"/>
      <c r="H95" s="57">
        <f t="shared" si="21"/>
        <v>0</v>
      </c>
      <c r="I95" s="18"/>
    </row>
    <row r="96" spans="1:9" ht="42" customHeight="1">
      <c r="A96" s="81">
        <v>309974677097</v>
      </c>
      <c r="B96" s="114"/>
      <c r="C96" s="41" t="s">
        <v>124</v>
      </c>
      <c r="D96" s="107">
        <v>908</v>
      </c>
      <c r="E96" s="82">
        <f t="shared" si="18"/>
        <v>4.594258373205742</v>
      </c>
      <c r="F96" s="103">
        <v>17.95</v>
      </c>
      <c r="G96" s="113"/>
      <c r="H96" s="57">
        <f t="shared" si="21"/>
        <v>0</v>
      </c>
      <c r="I96" s="18"/>
    </row>
    <row r="97" spans="1:9" ht="28.5" customHeight="1">
      <c r="A97" s="62"/>
      <c r="B97" s="62"/>
      <c r="C97" s="64"/>
      <c r="D97" s="64"/>
      <c r="E97" s="64"/>
      <c r="F97" s="115"/>
      <c r="G97" s="94"/>
      <c r="H97" s="116">
        <f t="shared" si="21"/>
        <v>0</v>
      </c>
      <c r="I97" s="62"/>
    </row>
    <row r="99" spans="1:4" ht="12.75" customHeight="1">
      <c r="A99" s="117" t="s">
        <v>125</v>
      </c>
      <c r="B99" s="118"/>
      <c r="C99" s="118"/>
      <c r="D99" s="119"/>
    </row>
    <row r="100" spans="1:4" ht="12.75" customHeight="1">
      <c r="A100" s="117" t="s">
        <v>126</v>
      </c>
      <c r="B100" s="118"/>
      <c r="C100" s="118"/>
      <c r="D100" s="119"/>
    </row>
    <row r="101" spans="1:4" ht="27" customHeight="1">
      <c r="A101" s="117" t="s">
        <v>127</v>
      </c>
      <c r="B101" s="120"/>
      <c r="C101" s="120"/>
      <c r="D101" s="121"/>
    </row>
    <row r="102" ht="12.75" customHeight="1">
      <c r="A102" s="122" t="s">
        <v>128</v>
      </c>
    </row>
  </sheetData>
  <sheetProtection selectLockedCells="1" selectUnlockedCells="1"/>
  <conditionalFormatting sqref="I12:I23 I27:I29 I36:I38">
    <cfRule type="cellIs" priority="1" dxfId="0" operator="equal" stopIfTrue="1">
      <formula>$BD$57</formula>
    </cfRule>
  </conditionalFormatting>
  <conditionalFormatting sqref="I30:I35">
    <cfRule type="cellIs" priority="2" dxfId="0" operator="equal" stopIfTrue="1">
      <formula>$BI$62</formula>
    </cfRule>
  </conditionalFormatting>
  <conditionalFormatting sqref="I24:I26">
    <cfRule type="cellIs" priority="3" dxfId="0" operator="equal" stopIfTrue="1">
      <formula>$K$55</formula>
    </cfRule>
  </conditionalFormatting>
  <conditionalFormatting sqref="G40:H41 H43:H72 G43:G51 G70:G72 G60:G61">
    <cfRule type="cellIs" priority="4" dxfId="0" operator="equal" stopIfTrue="1">
      <formula>0</formula>
    </cfRule>
  </conditionalFormatting>
  <conditionalFormatting sqref="I40:I72">
    <cfRule type="cellIs" priority="5" dxfId="0" operator="equal" stopIfTrue="1">
      <formula>0</formula>
    </cfRule>
  </conditionalFormatting>
  <conditionalFormatting sqref="G52">
    <cfRule type="cellIs" priority="6" dxfId="0" operator="equal" stopIfTrue="1">
      <formula>0</formula>
    </cfRule>
  </conditionalFormatting>
  <conditionalFormatting sqref="G53">
    <cfRule type="cellIs" priority="7" dxfId="0" operator="equal" stopIfTrue="1">
      <formula>0</formula>
    </cfRule>
  </conditionalFormatting>
  <conditionalFormatting sqref="G54">
    <cfRule type="cellIs" priority="8" dxfId="0" operator="equal" stopIfTrue="1">
      <formula>0</formula>
    </cfRule>
  </conditionalFormatting>
  <conditionalFormatting sqref="G55">
    <cfRule type="cellIs" priority="9" dxfId="0" operator="equal" stopIfTrue="1">
      <formula>0</formula>
    </cfRule>
  </conditionalFormatting>
  <conditionalFormatting sqref="G56">
    <cfRule type="cellIs" priority="10" dxfId="0" operator="equal" stopIfTrue="1">
      <formula>0</formula>
    </cfRule>
  </conditionalFormatting>
  <conditionalFormatting sqref="G57">
    <cfRule type="cellIs" priority="11" dxfId="0" operator="equal" stopIfTrue="1">
      <formula>0</formula>
    </cfRule>
  </conditionalFormatting>
  <conditionalFormatting sqref="G58">
    <cfRule type="cellIs" priority="12" dxfId="0" operator="equal" stopIfTrue="1">
      <formula>0</formula>
    </cfRule>
  </conditionalFormatting>
  <conditionalFormatting sqref="G59">
    <cfRule type="cellIs" priority="13" dxfId="0" operator="equal" stopIfTrue="1">
      <formula>0</formula>
    </cfRule>
  </conditionalFormatting>
  <conditionalFormatting sqref="G62">
    <cfRule type="cellIs" priority="14" dxfId="0" operator="equal" stopIfTrue="1">
      <formula>0</formula>
    </cfRule>
  </conditionalFormatting>
  <conditionalFormatting sqref="G63">
    <cfRule type="cellIs" priority="15" dxfId="0" operator="equal" stopIfTrue="1">
      <formula>0</formula>
    </cfRule>
  </conditionalFormatting>
  <conditionalFormatting sqref="G64">
    <cfRule type="cellIs" priority="16" dxfId="0" operator="equal" stopIfTrue="1">
      <formula>0</formula>
    </cfRule>
  </conditionalFormatting>
  <conditionalFormatting sqref="G65">
    <cfRule type="cellIs" priority="17" dxfId="0" operator="equal" stopIfTrue="1">
      <formula>0</formula>
    </cfRule>
  </conditionalFormatting>
  <conditionalFormatting sqref="G66">
    <cfRule type="cellIs" priority="18" dxfId="0" operator="equal" stopIfTrue="1">
      <formula>0</formula>
    </cfRule>
  </conditionalFormatting>
  <conditionalFormatting sqref="G67">
    <cfRule type="cellIs" priority="19" dxfId="0" operator="equal" stopIfTrue="1">
      <formula>0</formula>
    </cfRule>
  </conditionalFormatting>
  <conditionalFormatting sqref="G68">
    <cfRule type="cellIs" priority="20" dxfId="0" operator="equal" stopIfTrue="1">
      <formula>0</formula>
    </cfRule>
  </conditionalFormatting>
  <conditionalFormatting sqref="G69">
    <cfRule type="cellIs" priority="21" dxfId="0" operator="equal" stopIfTrue="1">
      <formula>0</formula>
    </cfRule>
  </conditionalFormatting>
  <conditionalFormatting sqref="G74:G97 F74:F76 F97">
    <cfRule type="cellIs" priority="22" dxfId="0" operator="equal" stopIfTrue="1">
      <formula>0</formula>
    </cfRule>
  </conditionalFormatting>
  <conditionalFormatting sqref="H74:H97">
    <cfRule type="cellIs" priority="23" dxfId="0" operator="equal" stopIfTrue="1">
      <formula>0</formula>
    </cfRule>
  </conditionalFormatting>
  <conditionalFormatting sqref="F77">
    <cfRule type="cellIs" priority="24" dxfId="0" operator="equal" stopIfTrue="1">
      <formula>0</formula>
    </cfRule>
  </conditionalFormatting>
  <conditionalFormatting sqref="F78">
    <cfRule type="cellIs" priority="25" dxfId="0" operator="equal" stopIfTrue="1">
      <formula>0</formula>
    </cfRule>
  </conditionalFormatting>
  <conditionalFormatting sqref="F79">
    <cfRule type="cellIs" priority="26" dxfId="0" operator="equal" stopIfTrue="1">
      <formula>0</formula>
    </cfRule>
  </conditionalFormatting>
  <conditionalFormatting sqref="F80">
    <cfRule type="cellIs" priority="27" dxfId="0" operator="equal" stopIfTrue="1">
      <formula>0</formula>
    </cfRule>
  </conditionalFormatting>
  <conditionalFormatting sqref="F81">
    <cfRule type="cellIs" priority="28" dxfId="0" operator="equal" stopIfTrue="1">
      <formula>0</formula>
    </cfRule>
  </conditionalFormatting>
  <conditionalFormatting sqref="F82">
    <cfRule type="cellIs" priority="29" dxfId="0" operator="equal" stopIfTrue="1">
      <formula>0</formula>
    </cfRule>
  </conditionalFormatting>
  <conditionalFormatting sqref="F83">
    <cfRule type="cellIs" priority="30" dxfId="0" operator="equal" stopIfTrue="1">
      <formula>0</formula>
    </cfRule>
  </conditionalFormatting>
  <conditionalFormatting sqref="F84">
    <cfRule type="cellIs" priority="31" dxfId="0" operator="equal" stopIfTrue="1">
      <formula>0</formula>
    </cfRule>
  </conditionalFormatting>
  <conditionalFormatting sqref="F85">
    <cfRule type="cellIs" priority="32" dxfId="0" operator="equal" stopIfTrue="1">
      <formula>0</formula>
    </cfRule>
  </conditionalFormatting>
  <conditionalFormatting sqref="F86">
    <cfRule type="cellIs" priority="33" dxfId="0" operator="equal" stopIfTrue="1">
      <formula>0</formula>
    </cfRule>
  </conditionalFormatting>
  <conditionalFormatting sqref="F87">
    <cfRule type="cellIs" priority="34" dxfId="0" operator="equal" stopIfTrue="1">
      <formula>0</formula>
    </cfRule>
  </conditionalFormatting>
  <conditionalFormatting sqref="F88">
    <cfRule type="cellIs" priority="35" dxfId="0" operator="equal" stopIfTrue="1">
      <formula>0</formula>
    </cfRule>
  </conditionalFormatting>
  <conditionalFormatting sqref="F89">
    <cfRule type="cellIs" priority="36" dxfId="0" operator="equal" stopIfTrue="1">
      <formula>0</formula>
    </cfRule>
  </conditionalFormatting>
  <conditionalFormatting sqref="F90">
    <cfRule type="cellIs" priority="37" dxfId="0" operator="equal" stopIfTrue="1">
      <formula>0</formula>
    </cfRule>
  </conditionalFormatting>
  <conditionalFormatting sqref="F91">
    <cfRule type="cellIs" priority="38" dxfId="0" operator="equal" stopIfTrue="1">
      <formula>0</formula>
    </cfRule>
  </conditionalFormatting>
  <conditionalFormatting sqref="F92">
    <cfRule type="cellIs" priority="39" dxfId="0" operator="equal" stopIfTrue="1">
      <formula>0</formula>
    </cfRule>
  </conditionalFormatting>
  <conditionalFormatting sqref="F93">
    <cfRule type="cellIs" priority="40" dxfId="0" operator="equal" stopIfTrue="1">
      <formula>0</formula>
    </cfRule>
  </conditionalFormatting>
  <conditionalFormatting sqref="F94">
    <cfRule type="cellIs" priority="41" dxfId="0" operator="equal" stopIfTrue="1">
      <formula>0</formula>
    </cfRule>
  </conditionalFormatting>
  <conditionalFormatting sqref="F95">
    <cfRule type="cellIs" priority="42" dxfId="0" operator="equal" stopIfTrue="1">
      <formula>0</formula>
    </cfRule>
  </conditionalFormatting>
  <conditionalFormatting sqref="F96">
    <cfRule type="cellIs" priority="43" dxfId="0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7"/>
  <rowBreaks count="1" manualBreakCount="1">
    <brk id="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Nocanka.pl Janusz Myszczyszyn</dc:title>
  <dc:subject>Nocanka.pl Janusz Myszczyszyn</dc:subject>
  <dc:creator/>
  <cp:keywords>Nocanka.pl Janusz Myszczyszyn</cp:keywords>
  <dc:description>Nocanka.pl Janusz Myszczyszyn</dc:description>
  <cp:lastModifiedBy/>
  <dcterms:created xsi:type="dcterms:W3CDTF">2018-04-12T21:55:32Z</dcterms:created>
  <dcterms:modified xsi:type="dcterms:W3CDTF">2018-04-13T07:04:38Z</dcterms:modified>
  <cp:category/>
  <cp:version/>
  <cp:contentType/>
  <cp:contentStatus/>
  <cp:revision>3</cp:revision>
</cp:coreProperties>
</file>